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C:\Users\zhaog\workspace\bsd\shinkansen\www\"/>
    </mc:Choice>
  </mc:AlternateContent>
  <xr:revisionPtr revIDLastSave="0" documentId="13_ncr:1_{5FA708FE-E6E9-42F4-B382-FDB8E2FB5745}" xr6:coauthVersionLast="47" xr6:coauthVersionMax="47" xr10:uidLastSave="{00000000-0000-0000-0000-000000000000}"/>
  <bookViews>
    <workbookView xWindow="-110" yWindow="-110" windowWidth="38620" windowHeight="21100" tabRatio="500" xr2:uid="{00000000-000D-0000-FFFF-FFFF00000000}"/>
  </bookViews>
  <sheets>
    <sheet name="注文書" sheetId="1" r:id="rId1"/>
    <sheet name="請求書" sheetId="2" r:id="rId2"/>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80" i="2" l="1"/>
  <c r="H79" i="2"/>
  <c r="H76" i="2"/>
  <c r="H74" i="2"/>
  <c r="H75" i="2"/>
  <c r="H77" i="2"/>
  <c r="I16" i="1"/>
  <c r="H16" i="2" s="1"/>
  <c r="I17" i="1"/>
  <c r="H17" i="2" s="1"/>
  <c r="I18" i="1"/>
  <c r="H18" i="2"/>
  <c r="I19" i="1"/>
  <c r="H19" i="2" s="1"/>
  <c r="I20" i="1"/>
  <c r="H20" i="2" s="1"/>
  <c r="I21" i="1"/>
  <c r="H21" i="2" s="1"/>
  <c r="I22" i="1"/>
  <c r="H22" i="2" s="1"/>
  <c r="I23" i="1"/>
  <c r="H23" i="2" s="1"/>
  <c r="I24" i="1"/>
  <c r="H24" i="2" s="1"/>
  <c r="I25" i="1"/>
  <c r="H25" i="2" s="1"/>
  <c r="I26" i="1"/>
  <c r="H26" i="2"/>
  <c r="I27" i="1"/>
  <c r="H27" i="2" s="1"/>
  <c r="I28" i="1"/>
  <c r="H28" i="2" s="1"/>
  <c r="I29" i="1"/>
  <c r="H29" i="2" s="1"/>
  <c r="I30" i="1"/>
  <c r="H30" i="2"/>
  <c r="I31" i="1"/>
  <c r="H31" i="2" s="1"/>
  <c r="I32" i="1"/>
  <c r="H32" i="2" s="1"/>
  <c r="I33" i="1"/>
  <c r="H33" i="2" s="1"/>
  <c r="I34" i="1"/>
  <c r="H34" i="2" s="1"/>
  <c r="I35" i="1"/>
  <c r="H35" i="2" s="1"/>
  <c r="I36" i="1"/>
  <c r="H36" i="2" s="1"/>
  <c r="I37" i="1"/>
  <c r="H37" i="2" s="1"/>
  <c r="I38" i="1"/>
  <c r="H38" i="2"/>
  <c r="I39" i="1"/>
  <c r="H39" i="2" s="1"/>
  <c r="I40" i="1"/>
  <c r="H40" i="2" s="1"/>
  <c r="I41" i="1"/>
  <c r="H41" i="2" s="1"/>
  <c r="I42" i="1"/>
  <c r="H42" i="2" s="1"/>
  <c r="I43" i="1"/>
  <c r="H43" i="2" s="1"/>
  <c r="I44" i="1"/>
  <c r="H44" i="2" s="1"/>
  <c r="I45" i="1"/>
  <c r="H45" i="2" s="1"/>
  <c r="I46" i="1"/>
  <c r="H46" i="2"/>
  <c r="I47" i="1"/>
  <c r="H47" i="2" s="1"/>
  <c r="I48" i="1"/>
  <c r="H48" i="2" s="1"/>
  <c r="I49" i="1"/>
  <c r="H49" i="2" s="1"/>
  <c r="I50" i="1"/>
  <c r="H50" i="2"/>
  <c r="I51" i="1"/>
  <c r="H51" i="2" s="1"/>
  <c r="I52" i="1"/>
  <c r="H52" i="2" s="1"/>
  <c r="I53" i="1"/>
  <c r="H53" i="2" s="1"/>
  <c r="I54" i="1"/>
  <c r="H54" i="2" s="1"/>
  <c r="I55" i="1"/>
  <c r="H55" i="2" s="1"/>
  <c r="I56" i="1"/>
  <c r="H56" i="2" s="1"/>
  <c r="I57" i="1"/>
  <c r="H57" i="2" s="1"/>
  <c r="I58" i="1"/>
  <c r="H58" i="2"/>
  <c r="I59" i="1"/>
  <c r="H59" i="2" s="1"/>
  <c r="I60" i="1"/>
  <c r="H60" i="2" s="1"/>
  <c r="I61" i="1"/>
  <c r="H61" i="2" s="1"/>
  <c r="I62" i="1"/>
  <c r="H62" i="2"/>
  <c r="I63" i="1"/>
  <c r="H63" i="2" s="1"/>
  <c r="I64" i="1"/>
  <c r="H64" i="2" s="1"/>
  <c r="I65" i="1"/>
  <c r="H65" i="2" s="1"/>
  <c r="I66" i="2"/>
  <c r="H67" i="2" s="1"/>
  <c r="C11" i="2"/>
  <c r="C8" i="2"/>
  <c r="C3" i="2"/>
  <c r="C13" i="2"/>
  <c r="C10" i="2"/>
  <c r="C9" i="2"/>
  <c r="C5" i="2"/>
  <c r="C4" i="2"/>
  <c r="C7" i="2"/>
  <c r="C6" i="2"/>
  <c r="K65" i="2"/>
  <c r="G65" i="2"/>
  <c r="F65" i="2"/>
  <c r="E65" i="2"/>
  <c r="D65" i="2"/>
  <c r="C65" i="2"/>
  <c r="B65" i="2"/>
  <c r="K64" i="2"/>
  <c r="G64" i="2"/>
  <c r="F64" i="2"/>
  <c r="E64" i="2"/>
  <c r="D64" i="2"/>
  <c r="C64" i="2"/>
  <c r="B64" i="2"/>
  <c r="K63" i="2"/>
  <c r="G63" i="2"/>
  <c r="F63" i="2"/>
  <c r="E63" i="2"/>
  <c r="D63" i="2"/>
  <c r="C63" i="2"/>
  <c r="B63" i="2"/>
  <c r="K62" i="2"/>
  <c r="G62" i="2"/>
  <c r="F62" i="2"/>
  <c r="E62" i="2"/>
  <c r="D62" i="2"/>
  <c r="C62" i="2"/>
  <c r="B62" i="2"/>
  <c r="K61" i="2"/>
  <c r="G61" i="2"/>
  <c r="F61" i="2"/>
  <c r="E61" i="2"/>
  <c r="D61" i="2"/>
  <c r="C61" i="2"/>
  <c r="B61" i="2"/>
  <c r="K60" i="2"/>
  <c r="G60" i="2"/>
  <c r="F60" i="2"/>
  <c r="E60" i="2"/>
  <c r="D60" i="2"/>
  <c r="C60" i="2"/>
  <c r="B60" i="2"/>
  <c r="K59" i="2"/>
  <c r="G59" i="2"/>
  <c r="F59" i="2"/>
  <c r="E59" i="2"/>
  <c r="D59" i="2"/>
  <c r="C59" i="2"/>
  <c r="B59" i="2"/>
  <c r="K58" i="2"/>
  <c r="G58" i="2"/>
  <c r="F58" i="2"/>
  <c r="E58" i="2"/>
  <c r="D58" i="2"/>
  <c r="C58" i="2"/>
  <c r="B58" i="2"/>
  <c r="K57" i="2"/>
  <c r="G57" i="2"/>
  <c r="F57" i="2"/>
  <c r="E57" i="2"/>
  <c r="D57" i="2"/>
  <c r="C57" i="2"/>
  <c r="B57" i="2"/>
  <c r="K56" i="2"/>
  <c r="G56" i="2"/>
  <c r="F56" i="2"/>
  <c r="E56" i="2"/>
  <c r="D56" i="2"/>
  <c r="C56" i="2"/>
  <c r="B56" i="2"/>
  <c r="K55" i="2"/>
  <c r="G55" i="2"/>
  <c r="F55" i="2"/>
  <c r="E55" i="2"/>
  <c r="D55" i="2"/>
  <c r="C55" i="2"/>
  <c r="B55" i="2"/>
  <c r="K54" i="2"/>
  <c r="G54" i="2"/>
  <c r="F54" i="2"/>
  <c r="E54" i="2"/>
  <c r="D54" i="2"/>
  <c r="C54" i="2"/>
  <c r="B54" i="2"/>
  <c r="K53" i="2"/>
  <c r="G53" i="2"/>
  <c r="F53" i="2"/>
  <c r="E53" i="2"/>
  <c r="D53" i="2"/>
  <c r="C53" i="2"/>
  <c r="B53" i="2"/>
  <c r="K52" i="2"/>
  <c r="G52" i="2"/>
  <c r="F52" i="2"/>
  <c r="E52" i="2"/>
  <c r="D52" i="2"/>
  <c r="C52" i="2"/>
  <c r="B52" i="2"/>
  <c r="K51" i="2"/>
  <c r="G51" i="2"/>
  <c r="F51" i="2"/>
  <c r="E51" i="2"/>
  <c r="D51" i="2"/>
  <c r="C51" i="2"/>
  <c r="B51" i="2"/>
  <c r="K50" i="2"/>
  <c r="G50" i="2"/>
  <c r="F50" i="2"/>
  <c r="E50" i="2"/>
  <c r="D50" i="2"/>
  <c r="C50" i="2"/>
  <c r="B50" i="2"/>
  <c r="K49" i="2"/>
  <c r="G49" i="2"/>
  <c r="F49" i="2"/>
  <c r="E49" i="2"/>
  <c r="D49" i="2"/>
  <c r="C49" i="2"/>
  <c r="B49" i="2"/>
  <c r="K48" i="2"/>
  <c r="G48" i="2"/>
  <c r="F48" i="2"/>
  <c r="E48" i="2"/>
  <c r="D48" i="2"/>
  <c r="C48" i="2"/>
  <c r="B48" i="2"/>
  <c r="K47" i="2"/>
  <c r="G47" i="2"/>
  <c r="F47" i="2"/>
  <c r="E47" i="2"/>
  <c r="D47" i="2"/>
  <c r="C47" i="2"/>
  <c r="B47" i="2"/>
  <c r="K46" i="2"/>
  <c r="G46" i="2"/>
  <c r="F46" i="2"/>
  <c r="E46" i="2"/>
  <c r="D46" i="2"/>
  <c r="C46" i="2"/>
  <c r="B46" i="2"/>
  <c r="K45" i="2"/>
  <c r="G45" i="2"/>
  <c r="F45" i="2"/>
  <c r="E45" i="2"/>
  <c r="D45" i="2"/>
  <c r="C45" i="2"/>
  <c r="B45" i="2"/>
  <c r="K44" i="2"/>
  <c r="G44" i="2"/>
  <c r="F44" i="2"/>
  <c r="E44" i="2"/>
  <c r="D44" i="2"/>
  <c r="C44" i="2"/>
  <c r="B44" i="2"/>
  <c r="K43" i="2"/>
  <c r="G43" i="2"/>
  <c r="F43" i="2"/>
  <c r="E43" i="2"/>
  <c r="D43" i="2"/>
  <c r="C43" i="2"/>
  <c r="B43" i="2"/>
  <c r="K42" i="2"/>
  <c r="G42" i="2"/>
  <c r="F42" i="2"/>
  <c r="E42" i="2"/>
  <c r="D42" i="2"/>
  <c r="C42" i="2"/>
  <c r="B42" i="2"/>
  <c r="K41" i="2"/>
  <c r="G41" i="2"/>
  <c r="F41" i="2"/>
  <c r="E41" i="2"/>
  <c r="D41" i="2"/>
  <c r="C41" i="2"/>
  <c r="B41" i="2"/>
  <c r="K40" i="2"/>
  <c r="G40" i="2"/>
  <c r="F40" i="2"/>
  <c r="E40" i="2"/>
  <c r="D40" i="2"/>
  <c r="C40" i="2"/>
  <c r="B40" i="2"/>
  <c r="K39" i="2"/>
  <c r="G39" i="2"/>
  <c r="F39" i="2"/>
  <c r="E39" i="2"/>
  <c r="D39" i="2"/>
  <c r="C39" i="2"/>
  <c r="B39" i="2"/>
  <c r="K38" i="2"/>
  <c r="G38" i="2"/>
  <c r="F38" i="2"/>
  <c r="E38" i="2"/>
  <c r="D38" i="2"/>
  <c r="C38" i="2"/>
  <c r="B38" i="2"/>
  <c r="K37" i="2"/>
  <c r="G37" i="2"/>
  <c r="F37" i="2"/>
  <c r="E37" i="2"/>
  <c r="D37" i="2"/>
  <c r="C37" i="2"/>
  <c r="B37" i="2"/>
  <c r="K36" i="2"/>
  <c r="G36" i="2"/>
  <c r="F36" i="2"/>
  <c r="E36" i="2"/>
  <c r="D36" i="2"/>
  <c r="C36" i="2"/>
  <c r="B36" i="2"/>
  <c r="K35" i="2"/>
  <c r="G35" i="2"/>
  <c r="F35" i="2"/>
  <c r="E35" i="2"/>
  <c r="D35" i="2"/>
  <c r="C35" i="2"/>
  <c r="B35" i="2"/>
  <c r="K34" i="2"/>
  <c r="G34" i="2"/>
  <c r="F34" i="2"/>
  <c r="E34" i="2"/>
  <c r="D34" i="2"/>
  <c r="C34" i="2"/>
  <c r="B34" i="2"/>
  <c r="K33" i="2"/>
  <c r="G33" i="2"/>
  <c r="F33" i="2"/>
  <c r="E33" i="2"/>
  <c r="D33" i="2"/>
  <c r="C33" i="2"/>
  <c r="B33" i="2"/>
  <c r="K32" i="2"/>
  <c r="G32" i="2"/>
  <c r="F32" i="2"/>
  <c r="E32" i="2"/>
  <c r="D32" i="2"/>
  <c r="C32" i="2"/>
  <c r="B32" i="2"/>
  <c r="K31" i="2"/>
  <c r="G31" i="2"/>
  <c r="F31" i="2"/>
  <c r="E31" i="2"/>
  <c r="D31" i="2"/>
  <c r="C31" i="2"/>
  <c r="B31" i="2"/>
  <c r="K30" i="2"/>
  <c r="G30" i="2"/>
  <c r="F30" i="2"/>
  <c r="E30" i="2"/>
  <c r="D30" i="2"/>
  <c r="C30" i="2"/>
  <c r="B30" i="2"/>
  <c r="K29" i="2"/>
  <c r="G29" i="2"/>
  <c r="F29" i="2"/>
  <c r="E29" i="2"/>
  <c r="D29" i="2"/>
  <c r="C29" i="2"/>
  <c r="B29" i="2"/>
  <c r="K28" i="2"/>
  <c r="G28" i="2"/>
  <c r="F28" i="2"/>
  <c r="E28" i="2"/>
  <c r="D28" i="2"/>
  <c r="C28" i="2"/>
  <c r="B28" i="2"/>
  <c r="K27" i="2"/>
  <c r="G27" i="2"/>
  <c r="F27" i="2"/>
  <c r="E27" i="2"/>
  <c r="D27" i="2"/>
  <c r="C27" i="2"/>
  <c r="B27" i="2"/>
  <c r="K26" i="2"/>
  <c r="G26" i="2"/>
  <c r="F26" i="2"/>
  <c r="E26" i="2"/>
  <c r="D26" i="2"/>
  <c r="C26" i="2"/>
  <c r="B26" i="2"/>
  <c r="K25" i="2"/>
  <c r="G25" i="2"/>
  <c r="F25" i="2"/>
  <c r="E25" i="2"/>
  <c r="D25" i="2"/>
  <c r="C25" i="2"/>
  <c r="B25" i="2"/>
  <c r="K24" i="2"/>
  <c r="G24" i="2"/>
  <c r="F24" i="2"/>
  <c r="E24" i="2"/>
  <c r="D24" i="2"/>
  <c r="C24" i="2"/>
  <c r="B24" i="2"/>
  <c r="K23" i="2"/>
  <c r="G23" i="2"/>
  <c r="F23" i="2"/>
  <c r="E23" i="2"/>
  <c r="D23" i="2"/>
  <c r="C23" i="2"/>
  <c r="B23" i="2"/>
  <c r="K22" i="2"/>
  <c r="G22" i="2"/>
  <c r="F22" i="2"/>
  <c r="E22" i="2"/>
  <c r="D22" i="2"/>
  <c r="C22" i="2"/>
  <c r="B22" i="2"/>
  <c r="K21" i="2"/>
  <c r="G21" i="2"/>
  <c r="F21" i="2"/>
  <c r="E21" i="2"/>
  <c r="D21" i="2"/>
  <c r="C21" i="2"/>
  <c r="B21" i="2"/>
  <c r="K20" i="2"/>
  <c r="G20" i="2"/>
  <c r="F20" i="2"/>
  <c r="E20" i="2"/>
  <c r="D20" i="2"/>
  <c r="C20" i="2"/>
  <c r="B20" i="2"/>
  <c r="K19" i="2"/>
  <c r="G19" i="2"/>
  <c r="F19" i="2"/>
  <c r="E19" i="2"/>
  <c r="D19" i="2"/>
  <c r="C19" i="2"/>
  <c r="B19" i="2"/>
  <c r="K18" i="2"/>
  <c r="G18" i="2"/>
  <c r="F18" i="2"/>
  <c r="E18" i="2"/>
  <c r="D18" i="2"/>
  <c r="C18" i="2"/>
  <c r="B18" i="2"/>
  <c r="K17" i="2"/>
  <c r="G17" i="2"/>
  <c r="F17" i="2"/>
  <c r="E17" i="2"/>
  <c r="D17" i="2"/>
  <c r="C17" i="2"/>
  <c r="B17" i="2"/>
  <c r="K16" i="2"/>
  <c r="G16" i="2"/>
  <c r="F16" i="2"/>
  <c r="E16" i="2"/>
  <c r="D16" i="2"/>
  <c r="C16" i="2"/>
  <c r="B16" i="2"/>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H66" i="2" l="1"/>
  <c r="H73" i="2" s="1"/>
  <c r="I66" i="1"/>
  <c r="F66" i="2" l="1"/>
  <c r="H70" i="2"/>
  <c r="H72" i="2" s="1"/>
  <c r="H82" i="2" l="1"/>
  <c r="C2" i="2" s="1"/>
</calcChain>
</file>

<file path=xl/sharedStrings.xml><?xml version="1.0" encoding="utf-8"?>
<sst xmlns="http://schemas.openxmlformats.org/spreadsheetml/2006/main" count="294" uniqueCount="108">
  <si>
    <t>タオバオ新幹線オーダーフォーム</t>
  </si>
  <si>
    <t>■お客様情報入力欄</t>
  </si>
  <si>
    <t>＊サービス提供会社情報</t>
  </si>
  <si>
    <t>エクセルバージョン情報　ver.17</t>
  </si>
  <si>
    <t>会社名</t>
  </si>
  <si>
    <t>株式会社BUSHIDO</t>
  </si>
  <si>
    <t>お名前</t>
  </si>
  <si>
    <t>■本社</t>
  </si>
  <si>
    <t>郵便番号</t>
  </si>
  <si>
    <t>住所</t>
  </si>
  <si>
    <t>mail:shinkansen@bushidou.co.jp　FAX   020-4663-9928 (03-6369-3641)</t>
  </si>
  <si>
    <t>お届け先住所（上記と異なる場合は誤入力下さい）</t>
  </si>
  <si>
    <t>お届け先が異なる場合の御届け先情報です</t>
  </si>
  <si>
    <t>連絡先電話番号</t>
  </si>
  <si>
    <t>メールアドレス</t>
  </si>
  <si>
    <t>■南通事務所</t>
  </si>
  <si>
    <t>お支払い方法（プルダウンメニューより選択して下さい）</t>
  </si>
  <si>
    <t>銀行振込</t>
  </si>
  <si>
    <t>＊選択出来ない場合は、銀行振込・クレジットカード（Paypal）のどちらかを入力下さい。</t>
  </si>
  <si>
    <t>配送方法（プルダウンメニューより選択して下さい）</t>
  </si>
  <si>
    <t>＊選択出来ない場合は、EMS（個人輸入）・商業輸入・船便のどれかを入力下さい。（選択が無い場合はEMSでの配送となります）</t>
  </si>
  <si>
    <t>＊こちらのフォームを送信後に，送料をお調べして請求を行います。</t>
  </si>
  <si>
    <t>商品名</t>
  </si>
  <si>
    <t>商品URL</t>
  </si>
  <si>
    <t>数量</t>
  </si>
  <si>
    <t>色</t>
  </si>
  <si>
    <t>サイズ</t>
  </si>
  <si>
    <t>画像</t>
  </si>
  <si>
    <t>元単価</t>
  </si>
  <si>
    <t>元合計</t>
  </si>
  <si>
    <t>備考</t>
  </si>
  <si>
    <t>配送番号</t>
  </si>
  <si>
    <t>合計</t>
  </si>
  <si>
    <t>請求書(兼納品書）</t>
  </si>
  <si>
    <t>No.</t>
  </si>
  <si>
    <t>ご請求額（消費税込み）</t>
  </si>
  <si>
    <t>円</t>
  </si>
  <si>
    <t>発行年月日</t>
  </si>
  <si>
    <t>エクセルバージョン情報　ver.15</t>
  </si>
  <si>
    <t>＊各色は下記の状態を表します。</t>
  </si>
  <si>
    <t>226001　江苏省南通市崇川区中新一路4号 东面 1号楼 7楼</t>
  </si>
  <si>
    <t>在庫なし</t>
  </si>
  <si>
    <t>＊選択出来ない場合は、銀行振込・クレジットカード（Paypal）のどちらかを入力下さい</t>
  </si>
  <si>
    <t>数量変更、価格変更</t>
  </si>
  <si>
    <t>その他、連絡事項</t>
  </si>
  <si>
    <t>＊選択出来ない場合は、EMS（個人輸入）・商業輸入・船便のどれかを入力下さい（選択が無い場合はEMSでの配送となります）</t>
  </si>
  <si>
    <t>中国送料</t>
  </si>
  <si>
    <t>重量</t>
  </si>
  <si>
    <t>メモ</t>
  </si>
  <si>
    <t>在庫確認担当</t>
  </si>
  <si>
    <t>買い付け担当</t>
  </si>
  <si>
    <t>検品配送担当</t>
  </si>
  <si>
    <t>□</t>
  </si>
  <si>
    <t>＊「¥」表記のない金額は、全て人民元（RMB）となります。</t>
  </si>
  <si>
    <t>中国国内送料</t>
  </si>
  <si>
    <t>振込口座情報</t>
  </si>
  <si>
    <t>三井住友銀行　　　福岡支店（701）　　　　種別：普通　　　7804455　　　カ）フ゛シト゛ウ</t>
  </si>
  <si>
    <t>日本までの送料</t>
  </si>
  <si>
    <t>箱数</t>
  </si>
  <si>
    <t>在庫確認担当者</t>
  </si>
  <si>
    <t>買い付け担当者</t>
  </si>
  <si>
    <t>検品配送担当者</t>
  </si>
  <si>
    <t>＊お振込は請求書発行後7日以内にお願いします。</t>
  </si>
  <si>
    <t>相殺金</t>
  </si>
  <si>
    <t>合計重量</t>
  </si>
  <si>
    <t>　kg＋梱包0.5kg</t>
  </si>
  <si>
    <t>小計</t>
  </si>
  <si>
    <t>＊現在半額キャンペーン中です！</t>
  </si>
  <si>
    <t>■２段階の請求書発行／お支払いについて</t>
  </si>
  <si>
    <t>まず在庫の確認後に商品代金・中国国内送料・代行手数料の請求書（１度目）を、次に商品が中国事務所に到着後、</t>
  </si>
  <si>
    <t>日本円換算</t>
  </si>
  <si>
    <t>1人民元／円（為替手数料1円込）</t>
  </si>
  <si>
    <t>請求金額確認者</t>
  </si>
  <si>
    <t>検品／計測を行い国際送料の請求書（２度目）を発行いたします。このためお客様には計２回のお支払いが必要となります。</t>
  </si>
  <si>
    <t>代行手数料</t>
  </si>
  <si>
    <t>消費税</t>
  </si>
  <si>
    <t>※関税が発生した場合は配送業者より直接関税の請求がありますので、
　その場合は計3回のお支払いが必要となります。</t>
  </si>
  <si>
    <t>システム利用料</t>
  </si>
  <si>
    <t>日本国内送料</t>
  </si>
  <si>
    <t>フルフィルメント向けサービス</t>
  </si>
  <si>
    <t>利用しない</t>
  </si>
  <si>
    <t>写真撮影オプション（15元／3枚）</t>
  </si>
  <si>
    <t>希望しない</t>
  </si>
  <si>
    <t>厳重梱包オプション（80元／1箱）</t>
  </si>
  <si>
    <t>システム利用料率</t>
    <phoneticPr fontId="13"/>
  </si>
  <si>
    <t>連携サービス直送</t>
    <rPh sb="0" eb="2">
      <t>レンケイ</t>
    </rPh>
    <rPh sb="6" eb="8">
      <t>チョクソウ</t>
    </rPh>
    <phoneticPr fontId="13"/>
  </si>
  <si>
    <t>いいえ</t>
  </si>
  <si>
    <r>
      <t>226001　江</t>
    </r>
    <r>
      <rPr>
        <sz val="12"/>
        <color indexed="8"/>
        <rFont val="Source Han Sans Medium"/>
        <family val="2"/>
      </rPr>
      <t>苏</t>
    </r>
    <r>
      <rPr>
        <sz val="12"/>
        <color indexed="8"/>
        <rFont val="ＭＳ Ｐゴシック"/>
        <family val="3"/>
        <charset val="128"/>
      </rPr>
      <t xml:space="preserve">省南通市崇川区中新一路4号 </t>
    </r>
    <r>
      <rPr>
        <sz val="12"/>
        <color indexed="8"/>
        <rFont val="Source Han Sans Medium"/>
        <family val="2"/>
      </rPr>
      <t>东</t>
    </r>
    <r>
      <rPr>
        <sz val="12"/>
        <color indexed="8"/>
        <rFont val="ＭＳ Ｐゴシック"/>
        <family val="3"/>
        <charset val="128"/>
      </rPr>
      <t>面 1号楼 7楼</t>
    </r>
    <phoneticPr fontId="13"/>
  </si>
  <si>
    <t>予約品</t>
    <rPh sb="0" eb="3">
      <t>ヨ</t>
    </rPh>
    <phoneticPr fontId="13"/>
  </si>
  <si>
    <t>予約品同梱オプション(500円)</t>
    <phoneticPr fontId="18"/>
  </si>
  <si>
    <t>ダンボールオプション（10元）</t>
    <phoneticPr fontId="13"/>
  </si>
  <si>
    <t>予約品同梱利用料</t>
    <rPh sb="0" eb="3">
      <t>ヨ</t>
    </rPh>
    <rPh sb="3" eb="5">
      <t>ドウコン</t>
    </rPh>
    <phoneticPr fontId="18"/>
  </si>
  <si>
    <t>段ボール利用料</t>
  </si>
  <si>
    <t>検品オプション</t>
    <rPh sb="0" eb="7">
      <t>ケンピ</t>
    </rPh>
    <phoneticPr fontId="13"/>
  </si>
  <si>
    <t>簡易検品</t>
  </si>
  <si>
    <t>優先買い付けオプション</t>
    <rPh sb="0" eb="3">
      <t>ユウセンカ</t>
    </rPh>
    <rPh sb="4" eb="5">
      <t>ツ</t>
    </rPh>
    <phoneticPr fontId="13"/>
  </si>
  <si>
    <t>優先買い付け利用料</t>
    <rPh sb="0" eb="3">
      <t>ユウセンカ</t>
    </rPh>
    <rPh sb="4" eb="5">
      <t>ツ</t>
    </rPh>
    <rPh sb="6" eb="9">
      <t>リヨウリョウ</t>
    </rPh>
    <phoneticPr fontId="13"/>
  </si>
  <si>
    <t>予約品手数料</t>
    <rPh sb="0" eb="3">
      <t>ヨ</t>
    </rPh>
    <rPh sb="3" eb="6">
      <t>テスウリョウ</t>
    </rPh>
    <phoneticPr fontId="18"/>
  </si>
  <si>
    <t>代行手数料率（商品代金11,000円以上、通常プラン）</t>
    <rPh sb="21" eb="23">
      <t>ツウジョウ</t>
    </rPh>
    <phoneticPr fontId="13"/>
  </si>
  <si>
    <t>代行手数料率（商品代金11,000円以上、利用しない）</t>
    <rPh sb="19" eb="20">
      <t>ジョウ</t>
    </rPh>
    <rPh sb="21" eb="23">
      <t>リヨウ</t>
    </rPh>
    <phoneticPr fontId="13"/>
  </si>
  <si>
    <t>代行手数料（商品代金 11,000円以下、通常プラン）</t>
    <rPh sb="21" eb="23">
      <t>ツウジョウ</t>
    </rPh>
    <phoneticPr fontId="13"/>
  </si>
  <si>
    <t>代行手数料（商品代金 11,000円以下、利用しない）</t>
  </si>
  <si>
    <t>受注生産</t>
    <rPh sb="0" eb="4">
      <t>ジュチュウセイサン</t>
    </rPh>
    <phoneticPr fontId="13"/>
  </si>
  <si>
    <t>優先梱包オプション</t>
    <rPh sb="0" eb="2">
      <t>ユウセン</t>
    </rPh>
    <rPh sb="2" eb="4">
      <t>コンポウ</t>
    </rPh>
    <phoneticPr fontId="13"/>
  </si>
  <si>
    <t>クーポン</t>
    <phoneticPr fontId="13"/>
  </si>
  <si>
    <t xml:space="preserve">請求書の金額が不明確、修正や数量の変更がございましたら、
請求書番号を記載の上、お問い合わせから連絡ください。
</t>
    <phoneticPr fontId="13"/>
  </si>
  <si>
    <t>決済手数料(アリババ)</t>
    <phoneticPr fontId="13"/>
  </si>
  <si>
    <t>810-0042　福岡県福岡市中央区赤坂1−11−20 8-bit AKASAKA201</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</si>
</sst>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43" formatCode="_ * #,##0.00_ ;_ * \-#,##0.00_ ;_ * &quot;-&quot;??_ ;_ @_ "/>
    <numFmt numFmtId="176" formatCode="#,##0_ ;[Red]\-#,##0\ "/>
    <numFmt numFmtId="177" formatCode="0.0_);[Red]\(0.0\)"/>
    <numFmt numFmtId="178" formatCode="_-&quot;¥&quot;* #,##0.00_-\ ;\-&quot;¥&quot;* #,##0.00_-\ ;_-&quot;¥&quot;* &quot;-&quot;??_-\ ;_-@_-"/>
    <numFmt numFmtId="179" formatCode="0_ "/>
    <numFmt numFmtId="180" formatCode="&quot;￥&quot;#,##0;&quot;￥&quot;\-#,##0"/>
    <numFmt numFmtId="181" formatCode="0.0%"/>
    <numFmt numFmtId="182" formatCode="0.00_ "/>
    <numFmt numFmtId="183" formatCode="[$¥-411]#,##0;[$¥-411]#,##0"/>
  </numFmts>
  <fonts count="25">
    <font>
      <sz val="12"/>
      <color indexed="8"/>
      <name val="ＭＳ Ｐゴシック"/>
      <charset val="128"/>
    </font>
    <font>
      <b/>
      <sz val="18"/>
      <color indexed="8"/>
      <name val="ＭＳ Ｐゴシック"/>
      <family val="2"/>
      <charset val="128"/>
    </font>
    <font>
      <sz val="18"/>
      <color indexed="8"/>
      <name val="ＭＳ Ｐゴシック"/>
      <family val="2"/>
      <charset val="128"/>
    </font>
    <font>
      <b/>
      <sz val="26"/>
      <color indexed="8"/>
      <name val="ＭＳ Ｐゴシック"/>
      <family val="2"/>
      <charset val="128"/>
    </font>
    <font>
      <sz val="12"/>
      <color indexed="10"/>
      <name val="ＭＳ Ｐゴシック"/>
      <family val="2"/>
      <charset val="128"/>
    </font>
    <font>
      <sz val="12"/>
      <color indexed="9"/>
      <name val="ＭＳ Ｐゴシック"/>
      <family val="2"/>
      <charset val="128"/>
    </font>
    <font>
      <sz val="10"/>
      <color indexed="8"/>
      <name val="ＭＳ Ｐゴシック"/>
      <family val="2"/>
      <charset val="128"/>
    </font>
    <font>
      <b/>
      <sz val="12"/>
      <color indexed="10"/>
      <name val="ＭＳ Ｐゴシック"/>
      <family val="2"/>
      <charset val="128"/>
    </font>
    <font>
      <b/>
      <sz val="12"/>
      <color indexed="8"/>
      <name val="ＭＳ Ｐゴシック"/>
      <family val="2"/>
      <charset val="128"/>
    </font>
    <font>
      <sz val="12"/>
      <color rgb="FFFFFFFF"/>
      <name val="ＭＳ Ｐゴシック"/>
      <family val="2"/>
      <charset val="128"/>
    </font>
    <font>
      <sz val="12"/>
      <color rgb="FF000000"/>
      <name val="ＭＳ Ｐゴシック"/>
      <family val="2"/>
      <charset val="128"/>
    </font>
    <font>
      <sz val="12"/>
      <name val="ＭＳ Ｐゴシック"/>
      <family val="2"/>
      <charset val="128"/>
    </font>
    <font>
      <sz val="12"/>
      <color indexed="8"/>
      <name val="ＭＳ Ｐゴシック"/>
      <family val="2"/>
      <charset val="128"/>
    </font>
    <font>
      <sz val="6"/>
      <name val="ＭＳ Ｐゴシック"/>
      <family val="2"/>
      <charset val="128"/>
    </font>
    <font>
      <u/>
      <sz val="12"/>
      <color theme="10"/>
      <name val="ＭＳ Ｐゴシック"/>
      <family val="3"/>
      <charset val="128"/>
    </font>
    <font>
      <u/>
      <sz val="12"/>
      <color theme="11"/>
      <name val="ＭＳ Ｐゴシック"/>
      <family val="3"/>
      <charset val="128"/>
    </font>
    <font>
      <sz val="12"/>
      <color indexed="8"/>
      <name val="Source Han Sans Medium"/>
      <family val="2"/>
    </font>
    <font>
      <sz val="12"/>
      <color rgb="FFFFFFFF"/>
      <name val="ＭＳ Ｐゴシック"/>
      <family val="3"/>
      <charset val="128"/>
    </font>
    <font>
      <sz val="6"/>
      <name val="ＭＳ Ｐゴシック"/>
      <family val="3"/>
      <charset val="128"/>
    </font>
    <font>
      <sz val="12"/>
      <color rgb="FF000000"/>
      <name val="ＭＳ Ｐゴシック"/>
      <family val="3"/>
      <charset val="128"/>
    </font>
    <font>
      <sz val="12"/>
      <name val="ＭＳ Ｐゴシック"/>
      <family val="3"/>
      <charset val="128"/>
    </font>
    <font>
      <sz val="12"/>
      <color indexed="8"/>
      <name val="ＭＳ Ｐゴシック"/>
      <family val="3"/>
      <charset val="128"/>
    </font>
    <font>
      <sz val="12"/>
      <color theme="0"/>
      <name val="ＭＳ Ｐゴシック"/>
      <family val="3"/>
      <charset val="128"/>
    </font>
    <font>
      <sz val="12"/>
      <color rgb="FFFF0000"/>
      <name val="ＭＳ Ｐゴシック"/>
      <family val="3"/>
      <charset val="128"/>
    </font>
    <font>
      <sz val="12"/>
      <color indexed="10"/>
      <name val="ＭＳ Ｐゴシック"/>
      <family val="3"/>
      <charset val="128"/>
    </font>
  </fonts>
  <fills count="13">
    <fill>
      <patternFill patternType="none"/>
    </fill>
    <fill>
      <patternFill patternType="gray125"/>
    </fill>
    <fill>
      <patternFill patternType="solid">
        <fgColor indexed="13"/>
        <bgColor indexed="64"/>
      </patternFill>
    </fill>
    <fill>
      <patternFill patternType="solid">
        <fgColor indexed="8"/>
        <bgColor indexed="64"/>
      </patternFill>
    </fill>
    <fill>
      <patternFill patternType="solid">
        <fgColor indexed="23"/>
        <bgColor indexed="64"/>
      </patternFill>
    </fill>
    <fill>
      <patternFill patternType="solid">
        <fgColor indexed="10"/>
        <bgColor indexed="64"/>
      </patternFill>
    </fill>
    <fill>
      <patternFill patternType="solid">
        <fgColor theme="0"/>
        <bgColor indexed="64"/>
      </patternFill>
    </fill>
    <fill>
      <patternFill patternType="solid">
        <fgColor indexed="49"/>
        <bgColor indexed="64"/>
      </patternFill>
    </fill>
    <fill>
      <patternFill patternType="solid">
        <fgColor rgb="FFFFFF00"/>
        <bgColor indexed="64"/>
      </patternFill>
    </fill>
    <fill>
      <patternFill patternType="solid">
        <fgColor rgb="FF000000"/>
        <bgColor rgb="FF000000"/>
      </patternFill>
    </fill>
    <fill>
      <patternFill patternType="solid">
        <fgColor indexed="26"/>
        <bgColor indexed="64"/>
      </patternFill>
    </fill>
    <fill>
      <patternFill patternType="solid">
        <fgColor indexed="9"/>
        <bgColor indexed="64"/>
      </patternFill>
    </fill>
    <fill>
      <patternFill patternType="solid">
        <fgColor rgb="FF000000"/>
        <bgColor rgb="FFFFFFFF"/>
      </patternFill>
    </fill>
  </fills>
  <borders count="22">
    <border>
      <left/>
      <right/>
      <top/>
      <bottom/>
      <diagonal/>
    </border>
    <border>
      <left/>
      <right/>
      <top/>
      <bottom style="medium">
        <color indexed="8"/>
      </bottom>
      <diagonal/>
    </border>
    <border>
      <left/>
      <right/>
      <top style="medium">
        <color indexed="8"/>
      </top>
      <bottom style="medium">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bottom style="thin">
        <color indexed="8"/>
      </bottom>
      <diagonal/>
    </border>
    <border>
      <left/>
      <right style="thin">
        <color rgb="FF000000"/>
      </right>
      <top/>
      <bottom/>
      <diagonal/>
    </border>
    <border>
      <left style="thin">
        <color auto="1"/>
      </left>
      <right/>
      <top/>
      <bottom/>
      <diagonal/>
    </border>
  </borders>
  <cellStyleXfs count="11">
    <xf numFmtId="0" fontId="0" fillId="0" borderId="0">
      <alignment vertical="center"/>
    </xf>
    <xf numFmtId="9" fontId="11" fillId="0" borderId="0" applyFont="0" applyFill="0" applyBorder="0" applyAlignment="0" applyProtection="0">
      <alignment vertical="center"/>
    </xf>
    <xf numFmtId="0" fontId="12" fillId="0" borderId="0">
      <alignment vertical="center"/>
    </xf>
    <xf numFmtId="43" fontId="11" fillId="0" borderId="0" applyFont="0" applyFill="0" applyBorder="0" applyAlignment="0" applyProtection="0">
      <alignment vertical="center"/>
    </xf>
    <xf numFmtId="178"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100">
    <xf numFmtId="0" fontId="0" fillId="0" borderId="0" xfId="0" applyAlignment="1"/>
    <xf numFmtId="0" fontId="0" fillId="0" borderId="0" xfId="2" applyFont="1" applyAlignment="1" applyProtection="1">
      <protection locked="0"/>
    </xf>
    <xf numFmtId="0" fontId="0" fillId="0" borderId="0" xfId="2" applyFont="1" applyAlignment="1" applyProtection="1">
      <alignment horizontal="center"/>
      <protection locked="0"/>
    </xf>
    <xf numFmtId="49" fontId="0" fillId="0" borderId="0" xfId="2" applyNumberFormat="1" applyFont="1" applyAlignment="1" applyProtection="1">
      <alignment horizontal="right"/>
      <protection locked="0"/>
    </xf>
    <xf numFmtId="0" fontId="1" fillId="0" borderId="0" xfId="2" applyFont="1" applyAlignment="1" applyProtection="1">
      <alignment horizontal="center" vertical="top"/>
      <protection locked="0"/>
    </xf>
    <xf numFmtId="0" fontId="0" fillId="0" borderId="1" xfId="2" applyFont="1" applyBorder="1" applyAlignment="1" applyProtection="1">
      <protection locked="0"/>
    </xf>
    <xf numFmtId="0" fontId="2" fillId="0" borderId="0" xfId="2" applyFont="1" applyAlignment="1" applyProtection="1">
      <alignment horizontal="right"/>
      <protection locked="0"/>
    </xf>
    <xf numFmtId="176" fontId="3" fillId="0" borderId="0" xfId="2" applyNumberFormat="1" applyFont="1" applyAlignment="1" applyProtection="1">
      <alignment horizontal="right" vertical="top"/>
      <protection locked="0"/>
    </xf>
    <xf numFmtId="0" fontId="2" fillId="0" borderId="0" xfId="2" applyFont="1" applyAlignment="1" applyProtection="1">
      <protection locked="0"/>
    </xf>
    <xf numFmtId="0" fontId="0" fillId="0" borderId="2" xfId="2" applyFont="1" applyBorder="1" applyAlignment="1" applyProtection="1">
      <protection locked="0"/>
    </xf>
    <xf numFmtId="0" fontId="0" fillId="2" borderId="3" xfId="2" applyFont="1" applyFill="1" applyBorder="1" applyAlignment="1" applyProtection="1">
      <protection locked="0"/>
    </xf>
    <xf numFmtId="0" fontId="0" fillId="2" borderId="5" xfId="2" applyFont="1" applyFill="1" applyBorder="1" applyAlignment="1" applyProtection="1">
      <protection locked="0"/>
    </xf>
    <xf numFmtId="0" fontId="0" fillId="0" borderId="0" xfId="2" applyFont="1" applyAlignment="1" applyProtection="1">
      <alignment horizontal="left"/>
      <protection locked="0"/>
    </xf>
    <xf numFmtId="0" fontId="5" fillId="3" borderId="9" xfId="2" applyFont="1" applyFill="1" applyBorder="1" applyAlignment="1" applyProtection="1">
      <protection locked="0"/>
    </xf>
    <xf numFmtId="0" fontId="5" fillId="3" borderId="9" xfId="2" applyFont="1" applyFill="1" applyBorder="1" applyAlignment="1" applyProtection="1">
      <alignment horizontal="center" vertical="top"/>
      <protection locked="0"/>
    </xf>
    <xf numFmtId="0" fontId="0" fillId="0" borderId="10" xfId="2" applyFont="1" applyBorder="1" applyAlignment="1" applyProtection="1">
      <alignment horizontal="right"/>
      <protection locked="0"/>
    </xf>
    <xf numFmtId="0" fontId="0" fillId="0" borderId="9" xfId="2" applyFont="1" applyBorder="1" applyAlignment="1" applyProtection="1">
      <protection locked="0"/>
    </xf>
    <xf numFmtId="0" fontId="6" fillId="0" borderId="0" xfId="2" applyFont="1" applyAlignment="1" applyProtection="1">
      <protection locked="0"/>
    </xf>
    <xf numFmtId="0" fontId="5" fillId="4" borderId="0" xfId="2" applyFont="1" applyFill="1" applyAlignment="1" applyProtection="1">
      <alignment horizontal="center"/>
      <protection locked="0"/>
    </xf>
    <xf numFmtId="0" fontId="0" fillId="2" borderId="0" xfId="2" applyFont="1" applyFill="1" applyAlignment="1" applyProtection="1">
      <alignment horizontal="center"/>
      <protection locked="0"/>
    </xf>
    <xf numFmtId="0" fontId="5" fillId="5" borderId="0" xfId="2" applyFont="1" applyFill="1" applyAlignment="1" applyProtection="1">
      <alignment horizontal="center"/>
      <protection locked="0"/>
    </xf>
    <xf numFmtId="0" fontId="5" fillId="3" borderId="10" xfId="2" applyFont="1" applyFill="1" applyBorder="1" applyAlignment="1" applyProtection="1">
      <alignment horizontal="center" vertical="top"/>
      <protection locked="0"/>
    </xf>
    <xf numFmtId="0" fontId="5" fillId="3" borderId="11" xfId="2" applyFont="1" applyFill="1" applyBorder="1" applyAlignment="1" applyProtection="1">
      <alignment horizontal="center" vertical="top"/>
      <protection locked="0"/>
    </xf>
    <xf numFmtId="0" fontId="5" fillId="6" borderId="4" xfId="2" applyFont="1" applyFill="1" applyBorder="1" applyAlignment="1" applyProtection="1">
      <alignment horizontal="center" vertical="top"/>
      <protection locked="0"/>
    </xf>
    <xf numFmtId="0" fontId="5" fillId="4" borderId="9" xfId="2" applyFont="1" applyFill="1" applyBorder="1" applyAlignment="1" applyProtection="1">
      <alignment horizontal="center"/>
      <protection locked="0"/>
    </xf>
    <xf numFmtId="0" fontId="0" fillId="0" borderId="9" xfId="2" applyFont="1" applyBorder="1" applyAlignment="1" applyProtection="1">
      <alignment horizontal="right"/>
      <protection locked="0"/>
    </xf>
    <xf numFmtId="0" fontId="0" fillId="0" borderId="12" xfId="2" applyFont="1" applyBorder="1" applyAlignment="1" applyProtection="1">
      <protection locked="0"/>
    </xf>
    <xf numFmtId="0" fontId="0" fillId="0" borderId="13" xfId="2" applyFont="1" applyBorder="1" applyAlignment="1" applyProtection="1">
      <alignment horizontal="center"/>
      <protection locked="0"/>
    </xf>
    <xf numFmtId="0" fontId="0" fillId="0" borderId="9" xfId="2" applyFont="1" applyBorder="1" applyAlignment="1" applyProtection="1">
      <alignment horizontal="center"/>
      <protection locked="0"/>
    </xf>
    <xf numFmtId="179" fontId="0" fillId="0" borderId="9" xfId="2" applyNumberFormat="1" applyFont="1" applyBorder="1" applyAlignment="1" applyProtection="1">
      <alignment horizontal="right"/>
      <protection locked="0"/>
    </xf>
    <xf numFmtId="179" fontId="0" fillId="0" borderId="9" xfId="2" applyNumberFormat="1" applyFont="1" applyBorder="1" applyAlignment="1" applyProtection="1">
      <protection locked="0"/>
    </xf>
    <xf numFmtId="177" fontId="0" fillId="0" borderId="9" xfId="2" applyNumberFormat="1" applyFont="1" applyBorder="1" applyAlignment="1" applyProtection="1">
      <protection locked="0"/>
    </xf>
    <xf numFmtId="49" fontId="5" fillId="4" borderId="9" xfId="2" applyNumberFormat="1" applyFont="1" applyFill="1" applyBorder="1" applyAlignment="1" applyProtection="1">
      <alignment horizontal="center"/>
      <protection locked="0"/>
    </xf>
    <xf numFmtId="49" fontId="0" fillId="0" borderId="9" xfId="2" applyNumberFormat="1" applyFont="1" applyBorder="1" applyAlignment="1" applyProtection="1">
      <alignment horizontal="right"/>
      <protection locked="0"/>
    </xf>
    <xf numFmtId="180" fontId="0" fillId="0" borderId="10" xfId="2" applyNumberFormat="1" applyFont="1" applyBorder="1" applyAlignment="1" applyProtection="1">
      <protection locked="0"/>
    </xf>
    <xf numFmtId="180" fontId="0" fillId="0" borderId="14" xfId="2" applyNumberFormat="1" applyFont="1" applyBorder="1" applyAlignment="1" applyProtection="1">
      <protection locked="0"/>
    </xf>
    <xf numFmtId="180" fontId="0" fillId="0" borderId="13" xfId="2" applyNumberFormat="1" applyFont="1" applyBorder="1" applyAlignment="1" applyProtection="1">
      <protection locked="0"/>
    </xf>
    <xf numFmtId="0" fontId="7" fillId="0" borderId="0" xfId="2" applyFont="1" applyAlignment="1" applyProtection="1">
      <protection locked="0"/>
    </xf>
    <xf numFmtId="0" fontId="0" fillId="0" borderId="15" xfId="2" applyFont="1" applyBorder="1" applyAlignment="1" applyProtection="1">
      <alignment horizontal="right"/>
      <protection locked="0"/>
    </xf>
    <xf numFmtId="0" fontId="8" fillId="7" borderId="0" xfId="2" applyFont="1" applyFill="1" applyAlignment="1" applyProtection="1">
      <protection locked="0"/>
    </xf>
    <xf numFmtId="0" fontId="8" fillId="7" borderId="0" xfId="2" applyFont="1" applyFill="1" applyAlignment="1"/>
    <xf numFmtId="0" fontId="0" fillId="0" borderId="0" xfId="2" applyFont="1" applyAlignment="1" applyProtection="1">
      <alignment horizontal="right"/>
      <protection locked="0"/>
    </xf>
    <xf numFmtId="0" fontId="0" fillId="8" borderId="0" xfId="2" applyFont="1" applyFill="1" applyAlignment="1" applyProtection="1">
      <protection locked="0"/>
    </xf>
    <xf numFmtId="0" fontId="0" fillId="0" borderId="10" xfId="2" applyFont="1" applyBorder="1" applyAlignment="1" applyProtection="1">
      <alignment horizontal="center"/>
      <protection locked="0"/>
    </xf>
    <xf numFmtId="0" fontId="5" fillId="3" borderId="9" xfId="2" applyFont="1" applyFill="1" applyBorder="1" applyAlignment="1" applyProtection="1">
      <alignment horizontal="center"/>
      <protection locked="0"/>
    </xf>
    <xf numFmtId="0" fontId="5" fillId="5" borderId="9" xfId="2" applyFont="1" applyFill="1" applyBorder="1" applyAlignment="1" applyProtection="1">
      <alignment horizontal="center"/>
      <protection locked="0"/>
    </xf>
    <xf numFmtId="181" fontId="0" fillId="0" borderId="0" xfId="1" applyNumberFormat="1" applyFont="1" applyBorder="1" applyAlignment="1" applyProtection="1">
      <alignment horizontal="left"/>
    </xf>
    <xf numFmtId="9" fontId="0" fillId="0" borderId="0" xfId="1" applyFont="1" applyBorder="1" applyAlignment="1" applyProtection="1">
      <alignment horizontal="center"/>
    </xf>
    <xf numFmtId="0" fontId="5" fillId="0" borderId="0" xfId="2" applyFont="1" applyAlignment="1" applyProtection="1">
      <alignment horizontal="center"/>
      <protection locked="0"/>
    </xf>
    <xf numFmtId="181" fontId="0" fillId="0" borderId="0" xfId="1" applyNumberFormat="1" applyFont="1" applyFill="1" applyBorder="1" applyAlignment="1" applyProtection="1">
      <alignment horizontal="center"/>
      <protection locked="0"/>
    </xf>
    <xf numFmtId="0" fontId="0" fillId="0" borderId="0" xfId="2" applyFont="1" applyAlignment="1" applyProtection="1">
      <alignment horizontal="center" vertical="center"/>
      <protection locked="0"/>
    </xf>
    <xf numFmtId="0" fontId="9" fillId="9" borderId="16" xfId="0" applyFont="1" applyFill="1" applyBorder="1" applyAlignment="1" applyProtection="1">
      <alignment horizontal="center"/>
      <protection locked="0"/>
    </xf>
    <xf numFmtId="0" fontId="9" fillId="9" borderId="17" xfId="0" applyFont="1" applyFill="1" applyBorder="1" applyAlignment="1" applyProtection="1">
      <alignment horizontal="center"/>
      <protection locked="0"/>
    </xf>
    <xf numFmtId="49" fontId="5" fillId="0" borderId="0" xfId="2" applyNumberFormat="1" applyFont="1" applyAlignment="1" applyProtection="1">
      <alignment horizontal="right"/>
      <protection locked="0"/>
    </xf>
    <xf numFmtId="0" fontId="4" fillId="2" borderId="5" xfId="2" applyFont="1" applyFill="1" applyBorder="1" applyAlignment="1" applyProtection="1">
      <protection locked="0"/>
    </xf>
    <xf numFmtId="0" fontId="4" fillId="2" borderId="7" xfId="2" applyFont="1" applyFill="1" applyBorder="1" applyAlignment="1" applyProtection="1">
      <protection locked="0"/>
    </xf>
    <xf numFmtId="0" fontId="0" fillId="11" borderId="0" xfId="2" applyFont="1" applyFill="1" applyAlignment="1" applyProtection="1">
      <protection locked="0"/>
    </xf>
    <xf numFmtId="0" fontId="0" fillId="0" borderId="14" xfId="2" applyFont="1" applyBorder="1" applyAlignment="1" applyProtection="1">
      <protection locked="0"/>
    </xf>
    <xf numFmtId="0" fontId="5" fillId="4" borderId="0" xfId="2" applyFont="1" applyFill="1" applyAlignment="1" applyProtection="1">
      <alignment horizontal="center" vertical="top"/>
      <protection locked="0"/>
    </xf>
    <xf numFmtId="0" fontId="0" fillId="10" borderId="6" xfId="2" applyFont="1" applyFill="1" applyBorder="1" applyAlignment="1" applyProtection="1">
      <alignment horizontal="left"/>
      <protection locked="0"/>
    </xf>
    <xf numFmtId="0" fontId="0" fillId="10" borderId="6" xfId="2" applyFont="1" applyFill="1" applyBorder="1" applyAlignment="1" applyProtection="1">
      <alignment horizontal="left" wrapText="1"/>
      <protection locked="0"/>
    </xf>
    <xf numFmtId="0" fontId="0" fillId="2" borderId="6" xfId="2" applyFont="1" applyFill="1" applyBorder="1" applyAlignment="1" applyProtection="1">
      <alignment horizontal="left"/>
      <protection locked="0"/>
    </xf>
    <xf numFmtId="0" fontId="0" fillId="2" borderId="8" xfId="2" applyFont="1" applyFill="1" applyBorder="1" applyAlignment="1" applyProtection="1">
      <alignment horizontal="left"/>
      <protection locked="0"/>
    </xf>
    <xf numFmtId="0" fontId="0" fillId="0" borderId="9" xfId="2" applyFont="1" applyBorder="1" applyAlignment="1"/>
    <xf numFmtId="0" fontId="10" fillId="0" borderId="12" xfId="0" applyFont="1" applyBorder="1" applyAlignment="1" applyProtection="1">
      <alignment horizontal="center"/>
      <protection locked="0"/>
    </xf>
    <xf numFmtId="181" fontId="0" fillId="0" borderId="9" xfId="1" applyNumberFormat="1" applyFont="1" applyBorder="1" applyAlignment="1" applyProtection="1">
      <alignment horizontal="center"/>
      <protection locked="0"/>
    </xf>
    <xf numFmtId="182" fontId="0" fillId="0" borderId="9" xfId="2" applyNumberFormat="1" applyFont="1" applyBorder="1" applyAlignment="1" applyProtection="1">
      <alignment horizontal="center"/>
      <protection locked="0"/>
    </xf>
    <xf numFmtId="0" fontId="0" fillId="2" borderId="6" xfId="2" applyFont="1" applyFill="1" applyBorder="1" applyAlignment="1" applyProtection="1">
      <protection locked="0"/>
    </xf>
    <xf numFmtId="0" fontId="0" fillId="2" borderId="8" xfId="2" applyFont="1" applyFill="1" applyBorder="1" applyAlignment="1" applyProtection="1">
      <protection locked="0"/>
    </xf>
    <xf numFmtId="0" fontId="0" fillId="0" borderId="6" xfId="0" applyBorder="1" applyProtection="1">
      <alignment vertical="center"/>
      <protection locked="0"/>
    </xf>
    <xf numFmtId="49" fontId="0" fillId="0" borderId="9" xfId="2" applyNumberFormat="1" applyFont="1" applyBorder="1" applyAlignment="1" applyProtection="1">
      <protection locked="0"/>
    </xf>
    <xf numFmtId="0" fontId="0" fillId="0" borderId="10" xfId="2" applyFont="1" applyBorder="1" applyAlignment="1"/>
    <xf numFmtId="0" fontId="9" fillId="12" borderId="18" xfId="0" applyFont="1" applyFill="1" applyBorder="1" applyAlignment="1" applyProtection="1">
      <alignment horizontal="center"/>
      <protection locked="0"/>
    </xf>
    <xf numFmtId="9" fontId="0" fillId="0" borderId="12" xfId="0" applyNumberFormat="1" applyBorder="1" applyAlignment="1">
      <alignment horizontal="center"/>
    </xf>
    <xf numFmtId="183" fontId="0" fillId="0" borderId="12" xfId="0" applyNumberFormat="1" applyBorder="1" applyAlignment="1">
      <alignment horizontal="center"/>
    </xf>
    <xf numFmtId="0" fontId="0" fillId="0" borderId="16" xfId="0" applyBorder="1" applyAlignment="1" applyProtection="1">
      <alignment horizontal="center"/>
      <protection locked="0"/>
    </xf>
    <xf numFmtId="0" fontId="0" fillId="2" borderId="3" xfId="2" applyFont="1" applyFill="1" applyBorder="1" applyAlignment="1" applyProtection="1">
      <alignment vertical="top"/>
      <protection locked="0"/>
    </xf>
    <xf numFmtId="0" fontId="17" fillId="9" borderId="17" xfId="0" applyFont="1" applyFill="1" applyBorder="1" applyAlignment="1" applyProtection="1">
      <alignment horizontal="center"/>
      <protection locked="0"/>
    </xf>
    <xf numFmtId="0" fontId="9" fillId="9" borderId="0" xfId="0" applyFont="1" applyFill="1" applyAlignment="1" applyProtection="1">
      <alignment horizontal="center"/>
      <protection locked="0"/>
    </xf>
    <xf numFmtId="0" fontId="0" fillId="0" borderId="20" xfId="0" applyBorder="1" applyAlignment="1" applyProtection="1">
      <alignment horizontal="right"/>
      <protection locked="0"/>
    </xf>
    <xf numFmtId="5" fontId="0" fillId="0" borderId="16" xfId="0" applyNumberFormat="1" applyBorder="1" applyAlignment="1"/>
    <xf numFmtId="0" fontId="19" fillId="0" borderId="20" xfId="0" applyFont="1" applyBorder="1" applyAlignment="1" applyProtection="1">
      <alignment horizontal="right"/>
      <protection locked="0"/>
    </xf>
    <xf numFmtId="5" fontId="20" fillId="0" borderId="16" xfId="0" applyNumberFormat="1" applyFont="1" applyBorder="1" applyAlignment="1"/>
    <xf numFmtId="0" fontId="21" fillId="0" borderId="16" xfId="0" applyFont="1" applyBorder="1" applyAlignment="1" applyProtection="1">
      <alignment horizontal="center"/>
      <protection locked="0"/>
    </xf>
    <xf numFmtId="0" fontId="21" fillId="0" borderId="20" xfId="0" applyFont="1" applyBorder="1" applyAlignment="1" applyProtection="1">
      <alignment horizontal="right"/>
      <protection locked="0"/>
    </xf>
    <xf numFmtId="5" fontId="21" fillId="0" borderId="16" xfId="0" applyNumberFormat="1" applyFont="1" applyBorder="1" applyAlignment="1"/>
    <xf numFmtId="0" fontId="0" fillId="0" borderId="3" xfId="2" applyFont="1" applyBorder="1" applyAlignment="1" applyProtection="1">
      <protection locked="0"/>
    </xf>
    <xf numFmtId="180" fontId="22" fillId="0" borderId="14" xfId="2" applyNumberFormat="1" applyFont="1" applyBorder="1" applyAlignment="1" applyProtection="1">
      <protection locked="0"/>
    </xf>
    <xf numFmtId="180" fontId="22" fillId="0" borderId="21" xfId="2" applyNumberFormat="1" applyFont="1" applyBorder="1" applyAlignment="1" applyProtection="1">
      <protection locked="0"/>
    </xf>
    <xf numFmtId="0" fontId="21" fillId="0" borderId="0" xfId="2" applyFont="1" applyAlignment="1" applyProtection="1">
      <alignment horizontal="right"/>
      <protection locked="0"/>
    </xf>
    <xf numFmtId="0" fontId="22" fillId="0" borderId="0" xfId="2" applyFont="1" applyAlignment="1" applyProtection="1">
      <protection locked="0"/>
    </xf>
    <xf numFmtId="0" fontId="23" fillId="2" borderId="5" xfId="2" applyFont="1" applyFill="1" applyBorder="1" applyAlignment="1" applyProtection="1">
      <protection locked="0"/>
    </xf>
    <xf numFmtId="0" fontId="23" fillId="2" borderId="7" xfId="2" applyFont="1" applyFill="1" applyBorder="1" applyAlignment="1" applyProtection="1">
      <protection locked="0"/>
    </xf>
    <xf numFmtId="0" fontId="24" fillId="2" borderId="4" xfId="2" applyFont="1" applyFill="1" applyBorder="1" applyAlignment="1" applyProtection="1">
      <alignment horizontal="left" wrapText="1"/>
      <protection locked="0"/>
    </xf>
    <xf numFmtId="0" fontId="24" fillId="2" borderId="4" xfId="2" applyFont="1" applyFill="1" applyBorder="1" applyAlignment="1" applyProtection="1">
      <alignment wrapText="1"/>
      <protection locked="0"/>
    </xf>
    <xf numFmtId="0" fontId="21" fillId="0" borderId="0" xfId="2" applyFont="1" applyAlignment="1" applyProtection="1">
      <protection locked="0"/>
    </xf>
    <xf numFmtId="0" fontId="0" fillId="0" borderId="11" xfId="2" applyFont="1" applyBorder="1" applyAlignment="1" applyProtection="1">
      <alignment horizontal="center" vertical="center"/>
      <protection locked="0"/>
    </xf>
    <xf numFmtId="0" fontId="0" fillId="0" borderId="19" xfId="2" applyFont="1" applyBorder="1" applyAlignment="1" applyProtection="1">
      <alignment horizontal="center" vertical="center"/>
      <protection locked="0"/>
    </xf>
    <xf numFmtId="0" fontId="0" fillId="0" borderId="9" xfId="2" applyFont="1" applyBorder="1" applyAlignment="1" applyProtection="1">
      <alignment horizontal="center" vertical="center"/>
      <protection locked="0"/>
    </xf>
    <xf numFmtId="0" fontId="0" fillId="0" borderId="1" xfId="2" applyFont="1" applyBorder="1" applyAlignment="1" applyProtection="1">
      <alignment horizontal="center"/>
      <protection locked="0"/>
    </xf>
  </cellXfs>
  <cellStyles count="11">
    <cellStyle name="パーセント" xfId="1" builtinId="5"/>
    <cellStyle name="ハイパーリンク" xfId="5" builtinId="8" hidden="1"/>
    <cellStyle name="ハイパーリンク" xfId="7" builtinId="8" hidden="1"/>
    <cellStyle name="ハイパーリンク" xfId="9" builtinId="8" hidden="1"/>
    <cellStyle name="桁区切り[0]" xfId="3" xr:uid="{00000000-0005-0000-0000-000004000000}"/>
    <cellStyle name="通貨[0]" xfId="4" xr:uid="{00000000-0005-0000-0000-000005000000}"/>
    <cellStyle name="標準" xfId="0" builtinId="0"/>
    <cellStyle name="標準 2" xfId="2" xr:uid="{00000000-0005-0000-0000-000007000000}"/>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208750</xdr:colOff>
      <xdr:row>1</xdr:row>
      <xdr:rowOff>291353</xdr:rowOff>
    </xdr:from>
    <xdr:to>
      <xdr:col>7</xdr:col>
      <xdr:colOff>652245</xdr:colOff>
      <xdr:row>3</xdr:row>
      <xdr:rowOff>26747</xdr:rowOff>
    </xdr:to>
    <xdr:pic>
      <xdr:nvPicPr>
        <xdr:cNvPr id="1025" name="図 1" descr="rId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3213977" y="675554"/>
          <a:ext cx="2057142" cy="452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299677</xdr:colOff>
      <xdr:row>3</xdr:row>
      <xdr:rowOff>69264</xdr:rowOff>
    </xdr:from>
    <xdr:to>
      <xdr:col>8</xdr:col>
      <xdr:colOff>480634</xdr:colOff>
      <xdr:row>5</xdr:row>
      <xdr:rowOff>163247</xdr:rowOff>
    </xdr:to>
    <xdr:pic>
      <xdr:nvPicPr>
        <xdr:cNvPr id="2049" name="図 1" descr="rId1">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350803" y="1375550"/>
          <a:ext cx="2057142" cy="452571"/>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3E7FCD"/>
            </a:gs>
            <a:gs pos="100000">
              <a:srgbClr val="A3C2FF"/>
            </a:gs>
          </a:gsLst>
          <a:lin ang="5400000" scaled="0"/>
        </a:gradFill>
        <a:ln w="9525" cap="flat" cmpd="sng" algn="ctr">
          <a:solidFill>
            <a:srgbClr val="4A7DBA"/>
          </a:solidFill>
          <a:prstDash val="solid"/>
          <a:bevel/>
        </a:ln>
        <a:effectLst>
          <a:outerShdw dist="23000" dir="5400000" algn="ctr" rotWithShape="0">
            <a:srgbClr val="000000">
              <a:alpha val="34000"/>
            </a:srgbClr>
          </a:outerShdw>
        </a:effectLst>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6"/>
  <sheetViews>
    <sheetView showGridLines="0" tabSelected="1" zoomScale="85" zoomScaleNormal="85" zoomScalePageLayoutView="85" workbookViewId="0"/>
  </sheetViews>
  <sheetFormatPr defaultColWidth="13" defaultRowHeight="14"/>
  <cols>
    <col min="1" max="1" width="7.33203125" style="1" customWidth="1"/>
    <col min="2" max="2" width="54.1640625" style="1" customWidth="1"/>
    <col min="3" max="3" width="72.6640625" style="1" customWidth="1"/>
    <col min="4" max="4" width="10.5" style="1" customWidth="1"/>
    <col min="5" max="6" width="13" style="1"/>
    <col min="7" max="7" width="21.1640625" style="1" customWidth="1"/>
    <col min="8" max="8" width="10.5" style="1" customWidth="1"/>
    <col min="9" max="9" width="13" style="1"/>
    <col min="10" max="10" width="59.33203125" style="1" customWidth="1"/>
    <col min="11" max="11" width="17.1640625" style="41" customWidth="1"/>
  </cols>
  <sheetData>
    <row r="1" spans="1:11" ht="30" customHeight="1">
      <c r="C1" s="4" t="s">
        <v>0</v>
      </c>
    </row>
    <row r="2" spans="1:11" ht="42">
      <c r="B2" s="76" t="s">
        <v>1</v>
      </c>
      <c r="C2" s="93" t="s">
        <v>105</v>
      </c>
      <c r="E2" s="1" t="s">
        <v>2</v>
      </c>
      <c r="J2" s="17" t="s">
        <v>3</v>
      </c>
    </row>
    <row r="3" spans="1:11">
      <c r="B3" s="11" t="s">
        <v>4</v>
      </c>
      <c r="C3" s="59"/>
      <c r="E3" s="1" t="s">
        <v>5</v>
      </c>
    </row>
    <row r="4" spans="1:11">
      <c r="B4" s="11" t="s">
        <v>6</v>
      </c>
      <c r="C4" s="59"/>
      <c r="E4" s="1" t="s">
        <v>7</v>
      </c>
    </row>
    <row r="5" spans="1:11">
      <c r="B5" s="11" t="s">
        <v>8</v>
      </c>
      <c r="C5" s="59"/>
      <c r="E5" s="95" t="s">
        <v>107</v>
      </c>
    </row>
    <row r="6" spans="1:11">
      <c r="B6" s="11" t="s">
        <v>9</v>
      </c>
      <c r="C6" s="60"/>
      <c r="E6" s="1" t="s">
        <v>10</v>
      </c>
    </row>
    <row r="7" spans="1:11">
      <c r="B7" s="11" t="s">
        <v>11</v>
      </c>
      <c r="C7" s="60" t="s">
        <v>12</v>
      </c>
      <c r="E7" s="1" t="s">
        <v>15</v>
      </c>
    </row>
    <row r="8" spans="1:11" ht="15.5">
      <c r="B8" s="11" t="s">
        <v>13</v>
      </c>
      <c r="C8" s="59"/>
      <c r="E8" s="12" t="s">
        <v>87</v>
      </c>
    </row>
    <row r="9" spans="1:11">
      <c r="B9" s="11" t="s">
        <v>14</v>
      </c>
      <c r="C9" s="60"/>
    </row>
    <row r="10" spans="1:11">
      <c r="B10" s="11" t="s">
        <v>16</v>
      </c>
      <c r="C10" s="59" t="s">
        <v>17</v>
      </c>
    </row>
    <row r="11" spans="1:11">
      <c r="B11" s="54" t="s">
        <v>18</v>
      </c>
      <c r="C11" s="61"/>
    </row>
    <row r="12" spans="1:11">
      <c r="B12" s="11" t="s">
        <v>19</v>
      </c>
      <c r="C12" s="59"/>
    </row>
    <row r="13" spans="1:11">
      <c r="B13" s="55" t="s">
        <v>20</v>
      </c>
      <c r="C13" s="62"/>
    </row>
    <row r="14" spans="1:11">
      <c r="B14" s="56" t="s">
        <v>21</v>
      </c>
    </row>
    <row r="15" spans="1:11">
      <c r="A15" s="13"/>
      <c r="B15" s="14" t="s">
        <v>22</v>
      </c>
      <c r="C15" s="14" t="s">
        <v>23</v>
      </c>
      <c r="D15" s="14" t="s">
        <v>24</v>
      </c>
      <c r="E15" s="14" t="s">
        <v>25</v>
      </c>
      <c r="F15" s="14" t="s">
        <v>26</v>
      </c>
      <c r="G15" s="14" t="s">
        <v>27</v>
      </c>
      <c r="H15" s="14" t="s">
        <v>28</v>
      </c>
      <c r="I15" s="14" t="s">
        <v>29</v>
      </c>
      <c r="J15" s="14" t="s">
        <v>30</v>
      </c>
      <c r="K15" s="58" t="s">
        <v>31</v>
      </c>
    </row>
    <row r="16" spans="1:11">
      <c r="A16" s="16">
        <v>1</v>
      </c>
      <c r="B16" s="16"/>
      <c r="D16" s="16"/>
      <c r="E16" s="16"/>
      <c r="F16" s="16"/>
      <c r="G16" s="16"/>
      <c r="I16" s="16">
        <f t="shared" ref="I16" si="0">D16*H16</f>
        <v>0</v>
      </c>
      <c r="J16" s="16"/>
      <c r="K16" s="33">
        <f>請求書!Q16</f>
        <v>0</v>
      </c>
    </row>
    <row r="17" spans="1:11">
      <c r="A17" s="16">
        <v>2</v>
      </c>
      <c r="B17" s="16"/>
      <c r="C17" s="16"/>
      <c r="D17" s="16"/>
      <c r="E17" s="16"/>
      <c r="F17" s="16"/>
      <c r="G17" s="16"/>
      <c r="H17" s="16"/>
      <c r="I17" s="16">
        <f t="shared" ref="I17:I48" si="1">D17*H17</f>
        <v>0</v>
      </c>
      <c r="J17" s="16"/>
      <c r="K17" s="33">
        <f>請求書!Q17</f>
        <v>0</v>
      </c>
    </row>
    <row r="18" spans="1:11">
      <c r="A18" s="16">
        <v>3</v>
      </c>
      <c r="B18" s="16"/>
      <c r="D18" s="16"/>
      <c r="E18" s="16"/>
      <c r="F18" s="16"/>
      <c r="G18" s="16"/>
      <c r="H18" s="16"/>
      <c r="I18" s="16">
        <f t="shared" si="1"/>
        <v>0</v>
      </c>
      <c r="J18" s="16"/>
      <c r="K18" s="33">
        <f>請求書!Q18</f>
        <v>0</v>
      </c>
    </row>
    <row r="19" spans="1:11">
      <c r="A19" s="16">
        <v>4</v>
      </c>
      <c r="B19" s="16"/>
      <c r="C19" s="16"/>
      <c r="D19" s="16"/>
      <c r="E19" s="16"/>
      <c r="F19" s="16"/>
      <c r="G19" s="16"/>
      <c r="H19" s="16"/>
      <c r="I19" s="16">
        <f t="shared" si="1"/>
        <v>0</v>
      </c>
      <c r="J19" s="16"/>
      <c r="K19" s="33">
        <f>請求書!Q19</f>
        <v>0</v>
      </c>
    </row>
    <row r="20" spans="1:11">
      <c r="A20" s="16">
        <v>5</v>
      </c>
      <c r="B20" s="16"/>
      <c r="D20" s="16"/>
      <c r="E20" s="16"/>
      <c r="F20" s="16"/>
      <c r="G20" s="16"/>
      <c r="H20" s="16"/>
      <c r="I20" s="16">
        <f t="shared" si="1"/>
        <v>0</v>
      </c>
      <c r="J20" s="16"/>
      <c r="K20" s="33">
        <f>請求書!Q20</f>
        <v>0</v>
      </c>
    </row>
    <row r="21" spans="1:11">
      <c r="A21" s="16">
        <v>6</v>
      </c>
      <c r="B21" s="16"/>
      <c r="C21" s="16"/>
      <c r="D21" s="16"/>
      <c r="E21" s="16"/>
      <c r="F21" s="16"/>
      <c r="G21" s="16"/>
      <c r="H21" s="16"/>
      <c r="I21" s="16">
        <f t="shared" si="1"/>
        <v>0</v>
      </c>
      <c r="J21" s="16"/>
      <c r="K21" s="33">
        <f>請求書!Q21</f>
        <v>0</v>
      </c>
    </row>
    <row r="22" spans="1:11">
      <c r="A22" s="16">
        <v>7</v>
      </c>
      <c r="B22" s="16"/>
      <c r="D22" s="16"/>
      <c r="E22" s="16"/>
      <c r="F22" s="16"/>
      <c r="G22" s="16"/>
      <c r="I22" s="16">
        <f t="shared" si="1"/>
        <v>0</v>
      </c>
      <c r="J22" s="16"/>
      <c r="K22" s="33">
        <f>請求書!Q22</f>
        <v>0</v>
      </c>
    </row>
    <row r="23" spans="1:11">
      <c r="A23" s="16">
        <v>8</v>
      </c>
      <c r="B23" s="16"/>
      <c r="C23" s="16"/>
      <c r="D23" s="16"/>
      <c r="E23" s="16"/>
      <c r="F23" s="16"/>
      <c r="G23" s="16"/>
      <c r="H23" s="16"/>
      <c r="I23" s="16">
        <f t="shared" si="1"/>
        <v>0</v>
      </c>
      <c r="J23" s="16"/>
      <c r="K23" s="33">
        <f>請求書!Q23</f>
        <v>0</v>
      </c>
    </row>
    <row r="24" spans="1:11">
      <c r="A24" s="16">
        <v>9</v>
      </c>
      <c r="B24" s="16"/>
      <c r="C24" s="16"/>
      <c r="D24" s="16"/>
      <c r="E24" s="16"/>
      <c r="F24" s="16"/>
      <c r="G24" s="16"/>
      <c r="H24" s="16"/>
      <c r="I24" s="16">
        <f t="shared" si="1"/>
        <v>0</v>
      </c>
      <c r="J24" s="16"/>
      <c r="K24" s="33">
        <f>請求書!Q24</f>
        <v>0</v>
      </c>
    </row>
    <row r="25" spans="1:11">
      <c r="A25" s="16">
        <v>10</v>
      </c>
      <c r="B25" s="16"/>
      <c r="C25" s="16"/>
      <c r="D25" s="16"/>
      <c r="E25" s="16"/>
      <c r="F25" s="16"/>
      <c r="G25" s="16"/>
      <c r="H25" s="16"/>
      <c r="I25" s="16">
        <f t="shared" si="1"/>
        <v>0</v>
      </c>
      <c r="J25" s="16"/>
      <c r="K25" s="33">
        <f>請求書!Q25</f>
        <v>0</v>
      </c>
    </row>
    <row r="26" spans="1:11">
      <c r="A26" s="16">
        <v>11</v>
      </c>
      <c r="B26" s="16"/>
      <c r="C26" s="16"/>
      <c r="D26" s="16"/>
      <c r="E26" s="16"/>
      <c r="F26" s="16"/>
      <c r="G26" s="16"/>
      <c r="H26" s="16"/>
      <c r="I26" s="16">
        <f t="shared" si="1"/>
        <v>0</v>
      </c>
      <c r="J26" s="16"/>
      <c r="K26" s="33">
        <f>請求書!Q26</f>
        <v>0</v>
      </c>
    </row>
    <row r="27" spans="1:11">
      <c r="A27" s="16">
        <v>12</v>
      </c>
      <c r="B27" s="16"/>
      <c r="C27" s="16"/>
      <c r="D27" s="16"/>
      <c r="E27" s="16"/>
      <c r="F27" s="16"/>
      <c r="G27" s="16"/>
      <c r="H27" s="16"/>
      <c r="I27" s="16">
        <f t="shared" si="1"/>
        <v>0</v>
      </c>
      <c r="J27" s="16"/>
      <c r="K27" s="33">
        <f>請求書!Q27</f>
        <v>0</v>
      </c>
    </row>
    <row r="28" spans="1:11">
      <c r="A28" s="16">
        <v>13</v>
      </c>
      <c r="B28" s="16"/>
      <c r="C28" s="16"/>
      <c r="D28" s="16"/>
      <c r="E28" s="16"/>
      <c r="F28" s="16"/>
      <c r="G28" s="16"/>
      <c r="H28" s="16"/>
      <c r="I28" s="16">
        <f t="shared" si="1"/>
        <v>0</v>
      </c>
      <c r="J28" s="16"/>
      <c r="K28" s="33">
        <f>請求書!Q28</f>
        <v>0</v>
      </c>
    </row>
    <row r="29" spans="1:11">
      <c r="A29" s="16">
        <v>14</v>
      </c>
      <c r="B29" s="16"/>
      <c r="C29" s="16"/>
      <c r="D29" s="16"/>
      <c r="E29" s="16"/>
      <c r="F29" s="16"/>
      <c r="G29" s="16"/>
      <c r="H29" s="16"/>
      <c r="I29" s="16">
        <f t="shared" si="1"/>
        <v>0</v>
      </c>
      <c r="J29" s="16"/>
      <c r="K29" s="33">
        <f>請求書!Q29</f>
        <v>0</v>
      </c>
    </row>
    <row r="30" spans="1:11">
      <c r="A30" s="16">
        <v>15</v>
      </c>
      <c r="B30" s="16"/>
      <c r="C30" s="16"/>
      <c r="D30" s="16"/>
      <c r="E30" s="16"/>
      <c r="F30" s="16"/>
      <c r="G30" s="16"/>
      <c r="H30" s="16"/>
      <c r="I30" s="16">
        <f t="shared" si="1"/>
        <v>0</v>
      </c>
      <c r="J30" s="16"/>
      <c r="K30" s="33">
        <f>請求書!Q30</f>
        <v>0</v>
      </c>
    </row>
    <row r="31" spans="1:11">
      <c r="A31" s="16">
        <v>16</v>
      </c>
      <c r="B31" s="16"/>
      <c r="C31" s="16"/>
      <c r="D31" s="16"/>
      <c r="E31" s="16"/>
      <c r="F31" s="16"/>
      <c r="G31" s="16"/>
      <c r="H31" s="16"/>
      <c r="I31" s="16">
        <f t="shared" si="1"/>
        <v>0</v>
      </c>
      <c r="J31" s="16"/>
      <c r="K31" s="33">
        <f>請求書!Q31</f>
        <v>0</v>
      </c>
    </row>
    <row r="32" spans="1:11">
      <c r="A32" s="16">
        <v>17</v>
      </c>
      <c r="B32" s="16"/>
      <c r="C32" s="16"/>
      <c r="D32" s="16"/>
      <c r="E32" s="16"/>
      <c r="F32" s="16"/>
      <c r="G32" s="16"/>
      <c r="H32" s="16"/>
      <c r="I32" s="16">
        <f t="shared" si="1"/>
        <v>0</v>
      </c>
      <c r="J32" s="16"/>
      <c r="K32" s="33">
        <f>請求書!Q32</f>
        <v>0</v>
      </c>
    </row>
    <row r="33" spans="1:11">
      <c r="A33" s="16">
        <v>18</v>
      </c>
      <c r="B33" s="16"/>
      <c r="C33" s="16"/>
      <c r="D33" s="16"/>
      <c r="E33" s="16"/>
      <c r="F33" s="16"/>
      <c r="G33" s="16"/>
      <c r="H33" s="16"/>
      <c r="I33" s="16">
        <f t="shared" si="1"/>
        <v>0</v>
      </c>
      <c r="J33" s="16"/>
      <c r="K33" s="33">
        <f>請求書!Q33</f>
        <v>0</v>
      </c>
    </row>
    <row r="34" spans="1:11">
      <c r="A34" s="16">
        <v>19</v>
      </c>
      <c r="B34" s="16"/>
      <c r="C34" s="16"/>
      <c r="D34" s="16"/>
      <c r="E34" s="16"/>
      <c r="F34" s="16"/>
      <c r="G34" s="16"/>
      <c r="H34" s="16"/>
      <c r="I34" s="16">
        <f t="shared" si="1"/>
        <v>0</v>
      </c>
      <c r="J34" s="16"/>
      <c r="K34" s="33">
        <f>請求書!Q34</f>
        <v>0</v>
      </c>
    </row>
    <row r="35" spans="1:11">
      <c r="A35" s="16">
        <v>20</v>
      </c>
      <c r="B35" s="16"/>
      <c r="C35" s="16"/>
      <c r="D35" s="16"/>
      <c r="E35" s="16"/>
      <c r="F35" s="16"/>
      <c r="G35" s="16"/>
      <c r="H35" s="16"/>
      <c r="I35" s="16">
        <f t="shared" si="1"/>
        <v>0</v>
      </c>
      <c r="J35" s="16"/>
      <c r="K35" s="33">
        <f>請求書!Q35</f>
        <v>0</v>
      </c>
    </row>
    <row r="36" spans="1:11">
      <c r="A36" s="16">
        <v>21</v>
      </c>
      <c r="B36" s="16"/>
      <c r="C36" s="16"/>
      <c r="D36" s="16"/>
      <c r="E36" s="16"/>
      <c r="F36" s="16"/>
      <c r="G36" s="16"/>
      <c r="H36" s="16"/>
      <c r="I36" s="16">
        <f t="shared" si="1"/>
        <v>0</v>
      </c>
      <c r="J36" s="16"/>
      <c r="K36" s="33">
        <f>請求書!Q36</f>
        <v>0</v>
      </c>
    </row>
    <row r="37" spans="1:11">
      <c r="A37" s="16">
        <v>22</v>
      </c>
      <c r="B37" s="16"/>
      <c r="C37" s="16"/>
      <c r="D37" s="16"/>
      <c r="E37" s="16"/>
      <c r="F37" s="16"/>
      <c r="G37" s="16"/>
      <c r="H37" s="16"/>
      <c r="I37" s="16">
        <f t="shared" si="1"/>
        <v>0</v>
      </c>
      <c r="J37" s="16"/>
      <c r="K37" s="33">
        <f>請求書!Q37</f>
        <v>0</v>
      </c>
    </row>
    <row r="38" spans="1:11">
      <c r="A38" s="16">
        <v>23</v>
      </c>
      <c r="B38" s="16"/>
      <c r="C38" s="16"/>
      <c r="D38" s="16"/>
      <c r="E38" s="16"/>
      <c r="F38" s="16"/>
      <c r="G38" s="16"/>
      <c r="H38" s="16"/>
      <c r="I38" s="16">
        <f t="shared" si="1"/>
        <v>0</v>
      </c>
      <c r="J38" s="16"/>
      <c r="K38" s="33">
        <f>請求書!Q38</f>
        <v>0</v>
      </c>
    </row>
    <row r="39" spans="1:11">
      <c r="A39" s="16">
        <v>24</v>
      </c>
      <c r="B39" s="16"/>
      <c r="C39" s="16"/>
      <c r="D39" s="16"/>
      <c r="E39" s="16"/>
      <c r="F39" s="16"/>
      <c r="G39" s="16"/>
      <c r="H39" s="16"/>
      <c r="I39" s="16">
        <f t="shared" si="1"/>
        <v>0</v>
      </c>
      <c r="J39" s="16"/>
      <c r="K39" s="33">
        <f>請求書!Q39</f>
        <v>0</v>
      </c>
    </row>
    <row r="40" spans="1:11">
      <c r="A40" s="16">
        <v>25</v>
      </c>
      <c r="B40" s="16"/>
      <c r="C40" s="16"/>
      <c r="D40" s="16"/>
      <c r="E40" s="16"/>
      <c r="F40" s="16"/>
      <c r="G40" s="16"/>
      <c r="H40" s="16"/>
      <c r="I40" s="16">
        <f t="shared" si="1"/>
        <v>0</v>
      </c>
      <c r="J40" s="16"/>
      <c r="K40" s="33">
        <f>請求書!Q40</f>
        <v>0</v>
      </c>
    </row>
    <row r="41" spans="1:11">
      <c r="A41" s="16">
        <v>26</v>
      </c>
      <c r="B41" s="16"/>
      <c r="C41" s="16"/>
      <c r="D41" s="16"/>
      <c r="E41" s="16"/>
      <c r="F41" s="16"/>
      <c r="G41" s="16"/>
      <c r="H41" s="16"/>
      <c r="I41" s="16">
        <f t="shared" si="1"/>
        <v>0</v>
      </c>
      <c r="J41" s="16"/>
      <c r="K41" s="33">
        <f>請求書!Q41</f>
        <v>0</v>
      </c>
    </row>
    <row r="42" spans="1:11">
      <c r="A42" s="16">
        <v>27</v>
      </c>
      <c r="B42" s="16"/>
      <c r="C42" s="16"/>
      <c r="D42" s="16"/>
      <c r="E42" s="16"/>
      <c r="F42" s="16"/>
      <c r="G42" s="16"/>
      <c r="H42" s="16"/>
      <c r="I42" s="16">
        <f t="shared" si="1"/>
        <v>0</v>
      </c>
      <c r="J42" s="16"/>
      <c r="K42" s="33">
        <f>請求書!Q42</f>
        <v>0</v>
      </c>
    </row>
    <row r="43" spans="1:11">
      <c r="A43" s="16">
        <v>28</v>
      </c>
      <c r="B43" s="16"/>
      <c r="C43" s="16"/>
      <c r="D43" s="16"/>
      <c r="E43" s="16"/>
      <c r="F43" s="16"/>
      <c r="G43" s="16"/>
      <c r="H43" s="16"/>
      <c r="I43" s="16">
        <f t="shared" si="1"/>
        <v>0</v>
      </c>
      <c r="J43" s="16"/>
      <c r="K43" s="33">
        <f>請求書!Q43</f>
        <v>0</v>
      </c>
    </row>
    <row r="44" spans="1:11">
      <c r="A44" s="16">
        <v>29</v>
      </c>
      <c r="B44" s="16"/>
      <c r="C44" s="16"/>
      <c r="D44" s="16"/>
      <c r="E44" s="16"/>
      <c r="F44" s="16"/>
      <c r="G44" s="16"/>
      <c r="H44" s="16"/>
      <c r="I44" s="16">
        <f t="shared" si="1"/>
        <v>0</v>
      </c>
      <c r="J44" s="16"/>
      <c r="K44" s="33">
        <f>請求書!Q44</f>
        <v>0</v>
      </c>
    </row>
    <row r="45" spans="1:11">
      <c r="A45" s="16">
        <v>30</v>
      </c>
      <c r="B45" s="16"/>
      <c r="C45" s="16"/>
      <c r="D45" s="16"/>
      <c r="E45" s="16"/>
      <c r="F45" s="16"/>
      <c r="G45" s="16"/>
      <c r="H45" s="16"/>
      <c r="I45" s="16">
        <f t="shared" si="1"/>
        <v>0</v>
      </c>
      <c r="J45" s="16"/>
      <c r="K45" s="33">
        <f>請求書!Q45</f>
        <v>0</v>
      </c>
    </row>
    <row r="46" spans="1:11">
      <c r="A46" s="16">
        <v>31</v>
      </c>
      <c r="B46" s="16"/>
      <c r="C46" s="16"/>
      <c r="D46" s="16"/>
      <c r="E46" s="16"/>
      <c r="F46" s="16"/>
      <c r="G46" s="16"/>
      <c r="H46" s="16"/>
      <c r="I46" s="16">
        <f t="shared" si="1"/>
        <v>0</v>
      </c>
      <c r="J46" s="16"/>
      <c r="K46" s="33">
        <f>請求書!Q46</f>
        <v>0</v>
      </c>
    </row>
    <row r="47" spans="1:11">
      <c r="A47" s="16">
        <v>32</v>
      </c>
      <c r="B47" s="16"/>
      <c r="C47" s="16"/>
      <c r="D47" s="16"/>
      <c r="E47" s="16"/>
      <c r="F47" s="16"/>
      <c r="G47" s="16"/>
      <c r="H47" s="16"/>
      <c r="I47" s="16">
        <f t="shared" si="1"/>
        <v>0</v>
      </c>
      <c r="J47" s="16"/>
      <c r="K47" s="33">
        <f>請求書!Q47</f>
        <v>0</v>
      </c>
    </row>
    <row r="48" spans="1:11">
      <c r="A48" s="16">
        <v>33</v>
      </c>
      <c r="B48" s="16"/>
      <c r="C48" s="16"/>
      <c r="D48" s="16"/>
      <c r="E48" s="16"/>
      <c r="F48" s="16"/>
      <c r="G48" s="16"/>
      <c r="H48" s="16"/>
      <c r="I48" s="16">
        <f t="shared" si="1"/>
        <v>0</v>
      </c>
      <c r="J48" s="16"/>
      <c r="K48" s="33">
        <f>請求書!Q48</f>
        <v>0</v>
      </c>
    </row>
    <row r="49" spans="1:11">
      <c r="A49" s="16">
        <v>34</v>
      </c>
      <c r="B49" s="16"/>
      <c r="C49" s="16"/>
      <c r="D49" s="16"/>
      <c r="E49" s="16"/>
      <c r="F49" s="16"/>
      <c r="G49" s="16"/>
      <c r="H49" s="16"/>
      <c r="I49" s="16">
        <f t="shared" ref="I49:I65" si="2">D49*H49</f>
        <v>0</v>
      </c>
      <c r="J49" s="16"/>
      <c r="K49" s="33">
        <f>請求書!Q49</f>
        <v>0</v>
      </c>
    </row>
    <row r="50" spans="1:11">
      <c r="A50" s="16">
        <v>35</v>
      </c>
      <c r="B50" s="16"/>
      <c r="C50" s="16"/>
      <c r="D50" s="16"/>
      <c r="E50" s="16"/>
      <c r="F50" s="16"/>
      <c r="G50" s="16"/>
      <c r="H50" s="16"/>
      <c r="I50" s="16">
        <f t="shared" si="2"/>
        <v>0</v>
      </c>
      <c r="J50" s="16"/>
      <c r="K50" s="33">
        <f>請求書!Q50</f>
        <v>0</v>
      </c>
    </row>
    <row r="51" spans="1:11">
      <c r="A51" s="16">
        <v>36</v>
      </c>
      <c r="B51" s="16"/>
      <c r="C51" s="16"/>
      <c r="D51" s="16"/>
      <c r="E51" s="16"/>
      <c r="F51" s="16"/>
      <c r="G51" s="16"/>
      <c r="H51" s="16"/>
      <c r="I51" s="16">
        <f t="shared" si="2"/>
        <v>0</v>
      </c>
      <c r="J51" s="16"/>
      <c r="K51" s="33">
        <f>請求書!Q51</f>
        <v>0</v>
      </c>
    </row>
    <row r="52" spans="1:11">
      <c r="A52" s="16">
        <v>37</v>
      </c>
      <c r="B52" s="16"/>
      <c r="C52" s="16"/>
      <c r="D52" s="16"/>
      <c r="E52" s="16"/>
      <c r="F52" s="16"/>
      <c r="G52" s="16"/>
      <c r="H52" s="16"/>
      <c r="I52" s="16">
        <f t="shared" si="2"/>
        <v>0</v>
      </c>
      <c r="J52" s="16"/>
      <c r="K52" s="33">
        <f>請求書!Q52</f>
        <v>0</v>
      </c>
    </row>
    <row r="53" spans="1:11">
      <c r="A53" s="16">
        <v>38</v>
      </c>
      <c r="B53" s="16"/>
      <c r="C53" s="16"/>
      <c r="D53" s="16"/>
      <c r="E53" s="16"/>
      <c r="F53" s="16"/>
      <c r="G53" s="16"/>
      <c r="H53" s="16"/>
      <c r="I53" s="16">
        <f t="shared" si="2"/>
        <v>0</v>
      </c>
      <c r="J53" s="16"/>
      <c r="K53" s="33">
        <f>請求書!Q53</f>
        <v>0</v>
      </c>
    </row>
    <row r="54" spans="1:11">
      <c r="A54" s="16">
        <v>39</v>
      </c>
      <c r="B54" s="16"/>
      <c r="C54" s="16"/>
      <c r="D54" s="16"/>
      <c r="E54" s="16"/>
      <c r="F54" s="16"/>
      <c r="G54" s="16"/>
      <c r="H54" s="16"/>
      <c r="I54" s="16">
        <f t="shared" si="2"/>
        <v>0</v>
      </c>
      <c r="J54" s="16"/>
      <c r="K54" s="33">
        <f>請求書!Q54</f>
        <v>0</v>
      </c>
    </row>
    <row r="55" spans="1:11">
      <c r="A55" s="16">
        <v>40</v>
      </c>
      <c r="B55" s="16"/>
      <c r="C55" s="16"/>
      <c r="D55" s="16"/>
      <c r="E55" s="16"/>
      <c r="F55" s="16"/>
      <c r="G55" s="16"/>
      <c r="H55" s="16"/>
      <c r="I55" s="16">
        <f t="shared" si="2"/>
        <v>0</v>
      </c>
      <c r="J55" s="16"/>
      <c r="K55" s="33">
        <f>請求書!Q55</f>
        <v>0</v>
      </c>
    </row>
    <row r="56" spans="1:11">
      <c r="A56" s="16">
        <v>41</v>
      </c>
      <c r="B56" s="16"/>
      <c r="C56" s="57"/>
      <c r="D56" s="16"/>
      <c r="E56" s="16"/>
      <c r="F56" s="16"/>
      <c r="G56" s="16"/>
      <c r="H56" s="16"/>
      <c r="I56" s="16">
        <f t="shared" si="2"/>
        <v>0</v>
      </c>
      <c r="J56" s="16"/>
      <c r="K56" s="33">
        <f>請求書!Q56</f>
        <v>0</v>
      </c>
    </row>
    <row r="57" spans="1:11">
      <c r="A57" s="16">
        <v>42</v>
      </c>
      <c r="B57" s="16"/>
      <c r="C57" s="57"/>
      <c r="D57" s="16"/>
      <c r="E57" s="16"/>
      <c r="F57" s="16"/>
      <c r="G57" s="16"/>
      <c r="H57" s="16"/>
      <c r="I57" s="16">
        <f t="shared" si="2"/>
        <v>0</v>
      </c>
      <c r="J57" s="16"/>
      <c r="K57" s="33">
        <f>請求書!Q57</f>
        <v>0</v>
      </c>
    </row>
    <row r="58" spans="1:11">
      <c r="A58" s="16">
        <v>43</v>
      </c>
      <c r="B58" s="16"/>
      <c r="C58" s="57"/>
      <c r="D58" s="16"/>
      <c r="E58" s="16"/>
      <c r="F58" s="16"/>
      <c r="G58" s="16"/>
      <c r="H58" s="16"/>
      <c r="I58" s="16">
        <f t="shared" si="2"/>
        <v>0</v>
      </c>
      <c r="J58" s="16"/>
      <c r="K58" s="33">
        <f>請求書!Q58</f>
        <v>0</v>
      </c>
    </row>
    <row r="59" spans="1:11">
      <c r="A59" s="16">
        <v>44</v>
      </c>
      <c r="B59" s="16"/>
      <c r="C59" s="57"/>
      <c r="D59" s="16"/>
      <c r="E59" s="16"/>
      <c r="F59" s="16"/>
      <c r="G59" s="16"/>
      <c r="H59" s="16"/>
      <c r="I59" s="16">
        <f t="shared" si="2"/>
        <v>0</v>
      </c>
      <c r="J59" s="16"/>
      <c r="K59" s="33">
        <f>請求書!Q59</f>
        <v>0</v>
      </c>
    </row>
    <row r="60" spans="1:11">
      <c r="A60" s="16">
        <v>45</v>
      </c>
      <c r="B60" s="16"/>
      <c r="C60" s="57"/>
      <c r="D60" s="16"/>
      <c r="E60" s="16"/>
      <c r="F60" s="16"/>
      <c r="G60" s="16"/>
      <c r="H60" s="16"/>
      <c r="I60" s="16">
        <f t="shared" si="2"/>
        <v>0</v>
      </c>
      <c r="J60" s="16"/>
      <c r="K60" s="33">
        <f>請求書!Q60</f>
        <v>0</v>
      </c>
    </row>
    <row r="61" spans="1:11">
      <c r="A61" s="16">
        <v>46</v>
      </c>
      <c r="B61" s="16"/>
      <c r="C61" s="57"/>
      <c r="D61" s="16"/>
      <c r="E61" s="16"/>
      <c r="F61" s="16"/>
      <c r="G61" s="16"/>
      <c r="H61" s="16"/>
      <c r="I61" s="16">
        <f t="shared" si="2"/>
        <v>0</v>
      </c>
      <c r="J61" s="16"/>
      <c r="K61" s="33">
        <f>請求書!Q61</f>
        <v>0</v>
      </c>
    </row>
    <row r="62" spans="1:11">
      <c r="A62" s="16">
        <v>47</v>
      </c>
      <c r="B62" s="16"/>
      <c r="C62" s="57"/>
      <c r="D62" s="16"/>
      <c r="E62" s="16"/>
      <c r="F62" s="16"/>
      <c r="G62" s="16"/>
      <c r="H62" s="16"/>
      <c r="I62" s="16">
        <f t="shared" si="2"/>
        <v>0</v>
      </c>
      <c r="J62" s="16"/>
      <c r="K62" s="33">
        <f>請求書!Q62</f>
        <v>0</v>
      </c>
    </row>
    <row r="63" spans="1:11">
      <c r="A63" s="16">
        <v>48</v>
      </c>
      <c r="B63" s="16"/>
      <c r="C63" s="57"/>
      <c r="D63" s="16"/>
      <c r="E63" s="16"/>
      <c r="F63" s="16"/>
      <c r="G63" s="16"/>
      <c r="H63" s="16"/>
      <c r="I63" s="16">
        <f t="shared" si="2"/>
        <v>0</v>
      </c>
      <c r="J63" s="16"/>
      <c r="K63" s="33">
        <f>請求書!Q63</f>
        <v>0</v>
      </c>
    </row>
    <row r="64" spans="1:11">
      <c r="A64" s="16">
        <v>49</v>
      </c>
      <c r="B64" s="16"/>
      <c r="C64" s="57"/>
      <c r="D64" s="16"/>
      <c r="E64" s="16"/>
      <c r="F64" s="16"/>
      <c r="G64" s="16"/>
      <c r="H64" s="16"/>
      <c r="I64" s="16">
        <f t="shared" si="2"/>
        <v>0</v>
      </c>
      <c r="J64" s="16"/>
      <c r="K64" s="33">
        <f>請求書!Q64</f>
        <v>0</v>
      </c>
    </row>
    <row r="65" spans="1:11">
      <c r="A65" s="16">
        <v>50</v>
      </c>
      <c r="B65" s="16"/>
      <c r="C65" s="57"/>
      <c r="D65" s="16"/>
      <c r="E65" s="16"/>
      <c r="F65" s="16"/>
      <c r="G65" s="16"/>
      <c r="H65" s="16"/>
      <c r="I65" s="16">
        <f t="shared" si="2"/>
        <v>0</v>
      </c>
      <c r="J65" s="16"/>
      <c r="K65" s="33">
        <f>請求書!Q65</f>
        <v>0</v>
      </c>
    </row>
    <row r="66" spans="1:11">
      <c r="A66" s="34"/>
      <c r="B66" s="35"/>
      <c r="C66" s="35"/>
      <c r="D66" s="35"/>
      <c r="E66" s="35"/>
      <c r="F66" s="35"/>
      <c r="G66" s="35"/>
      <c r="H66" s="36" t="s">
        <v>32</v>
      </c>
      <c r="I66" s="16">
        <f>SUM(I16:I65)</f>
        <v>0</v>
      </c>
      <c r="J66" s="16"/>
      <c r="K66" s="33">
        <f>請求書!Q66</f>
        <v>0</v>
      </c>
    </row>
  </sheetData>
  <sheetProtection algorithmName="SHA-512" hashValue="6lvke8C92mvdXqNOTRp+8KhHi5UtFxvcbJKjN/scJ+KPuFqr06asCqMTu6Eji3LggevRnMzCmxutVxB/emSf/w==" saltValue="meCVcEAR+v7Rl2h1arx8Yw==" spinCount="100000" sheet="1" scenarios="1" formatCells="0" formatColumns="0" formatRows="0" insertHyperlinks="0" autoFilter="0" pivotTables="0"/>
  <phoneticPr fontId="13"/>
  <dataValidations count="2">
    <dataValidation type="list" allowBlank="1" showInputMessage="1" showErrorMessage="1" sqref="C10" xr:uid="{00000000-0002-0000-0000-000000000000}">
      <formula1>"銀行振込,クレジットカード（Paypal）"</formula1>
    </dataValidation>
    <dataValidation type="list" allowBlank="1" showInputMessage="1" showErrorMessage="1" sqref="C12" xr:uid="{00000000-0002-0000-0000-000001000000}">
      <formula1>"個人輸入(ヤマト運輸・佐川急便),個人輸入(EMS),商業輸入,船便,特殊船便,混載便,電池航空便,eパケット"</formula1>
    </dataValidation>
  </dataValidations>
  <pageMargins left="0.69791666666666696" right="0.69791666666666696" top="0.75" bottom="0.75" header="0.3" footer="0.3"/>
  <pageSetup paperSize="9" orientation="portrait" r:id="rId1"/>
  <headerFooter alignWithMargins="0"/>
  <rowBreaks count="1" manualBreakCount="1">
    <brk id="67" max="16383" man="1"/>
  </rowBreaks>
  <colBreaks count="1" manualBreakCount="1">
    <brk id="12"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2"/>
  <sheetViews>
    <sheetView showGridLines="0" zoomScale="85" zoomScaleNormal="85" zoomScalePageLayoutView="85" workbookViewId="0"/>
  </sheetViews>
  <sheetFormatPr defaultColWidth="13" defaultRowHeight="14"/>
  <cols>
    <col min="1" max="1" width="7.6640625" style="1" customWidth="1"/>
    <col min="2" max="2" width="48.6640625" style="1" customWidth="1"/>
    <col min="3" max="3" width="68.33203125" style="1" customWidth="1"/>
    <col min="4" max="4" width="9.1640625" style="1" customWidth="1"/>
    <col min="5" max="6" width="12.1640625" style="1" customWidth="1"/>
    <col min="7" max="7" width="12" style="1" customWidth="1"/>
    <col min="8" max="8" width="12.6640625" style="1" customWidth="1"/>
    <col min="9" max="9" width="9.33203125" style="1" customWidth="1"/>
    <col min="10" max="10" width="8.6640625" style="1" customWidth="1"/>
    <col min="11" max="11" width="45" style="1" customWidth="1"/>
    <col min="12" max="12" width="32" style="1" customWidth="1"/>
    <col min="13" max="13" width="4.1640625" style="1" customWidth="1"/>
    <col min="14" max="16" width="15.83203125" style="2" customWidth="1"/>
    <col min="17" max="17" width="18.5" style="3" customWidth="1"/>
  </cols>
  <sheetData>
    <row r="1" spans="1:17" ht="30" customHeight="1">
      <c r="C1" s="4" t="s">
        <v>33</v>
      </c>
      <c r="G1" s="5" t="s">
        <v>34</v>
      </c>
      <c r="H1" s="99"/>
      <c r="I1" s="99"/>
      <c r="J1" s="99"/>
    </row>
    <row r="2" spans="1:17" ht="30" customHeight="1">
      <c r="B2" s="6" t="s">
        <v>35</v>
      </c>
      <c r="C2" s="7">
        <f>H82</f>
        <v>0</v>
      </c>
      <c r="D2" s="8" t="s">
        <v>36</v>
      </c>
      <c r="G2" s="9" t="s">
        <v>37</v>
      </c>
      <c r="H2" s="99"/>
      <c r="I2" s="99"/>
      <c r="J2" s="99"/>
    </row>
    <row r="3" spans="1:17" ht="42">
      <c r="B3" s="10" t="s">
        <v>1</v>
      </c>
      <c r="C3" s="94" t="str">
        <f>注文書!C2</f>
        <v xml:space="preserve">請求書の金額が不明確、修正や数量の変更がございましたら、
請求書番号を記載の上、お問い合わせから連絡ください。
</v>
      </c>
    </row>
    <row r="4" spans="1:17">
      <c r="B4" s="11" t="s">
        <v>4</v>
      </c>
      <c r="C4" s="69">
        <f>注文書!C3</f>
        <v>0</v>
      </c>
      <c r="K4" s="17" t="s">
        <v>38</v>
      </c>
    </row>
    <row r="5" spans="1:17">
      <c r="B5" s="11" t="s">
        <v>6</v>
      </c>
      <c r="C5" s="69">
        <f>注文書!C4</f>
        <v>0</v>
      </c>
      <c r="E5" s="1" t="s">
        <v>2</v>
      </c>
    </row>
    <row r="6" spans="1:17">
      <c r="B6" s="11" t="s">
        <v>8</v>
      </c>
      <c r="C6" s="69">
        <f>注文書!C5</f>
        <v>0</v>
      </c>
      <c r="E6" s="1" t="s">
        <v>5</v>
      </c>
    </row>
    <row r="7" spans="1:17">
      <c r="B7" s="11" t="s">
        <v>9</v>
      </c>
      <c r="C7" s="69">
        <f>注文書!C6</f>
        <v>0</v>
      </c>
      <c r="E7" s="1" t="s">
        <v>7</v>
      </c>
    </row>
    <row r="8" spans="1:17">
      <c r="B8" s="11" t="s">
        <v>11</v>
      </c>
      <c r="C8" s="69" t="str">
        <f>注文書!C7</f>
        <v>お届け先が異なる場合の御届け先情報です</v>
      </c>
      <c r="E8" s="95" t="s">
        <v>107</v>
      </c>
    </row>
    <row r="9" spans="1:17">
      <c r="B9" s="11" t="s">
        <v>13</v>
      </c>
      <c r="C9" s="69">
        <f>注文書!C8</f>
        <v>0</v>
      </c>
      <c r="E9" s="1" t="s">
        <v>10</v>
      </c>
    </row>
    <row r="10" spans="1:17">
      <c r="B10" s="11" t="s">
        <v>14</v>
      </c>
      <c r="C10" s="69">
        <f>注文書!C9</f>
        <v>0</v>
      </c>
      <c r="E10" s="1" t="s">
        <v>15</v>
      </c>
      <c r="K10" s="2" t="s">
        <v>39</v>
      </c>
    </row>
    <row r="11" spans="1:17">
      <c r="B11" s="11" t="s">
        <v>16</v>
      </c>
      <c r="C11" s="69" t="str">
        <f>注文書!C10</f>
        <v>銀行振込</v>
      </c>
      <c r="E11" s="12" t="s">
        <v>40</v>
      </c>
      <c r="K11" s="18" t="s">
        <v>41</v>
      </c>
    </row>
    <row r="12" spans="1:17">
      <c r="B12" s="91" t="s">
        <v>42</v>
      </c>
      <c r="C12" s="67"/>
      <c r="E12" s="12"/>
      <c r="K12" s="19" t="s">
        <v>43</v>
      </c>
    </row>
    <row r="13" spans="1:17">
      <c r="B13" s="11" t="s">
        <v>19</v>
      </c>
      <c r="C13" s="69">
        <f>注文書!C12</f>
        <v>0</v>
      </c>
      <c r="K13" s="20" t="s">
        <v>44</v>
      </c>
    </row>
    <row r="14" spans="1:17">
      <c r="B14" s="92" t="s">
        <v>45</v>
      </c>
      <c r="C14" s="68"/>
    </row>
    <row r="15" spans="1:17">
      <c r="A15" s="13"/>
      <c r="B15" s="14" t="s">
        <v>22</v>
      </c>
      <c r="C15" s="14" t="s">
        <v>23</v>
      </c>
      <c r="D15" s="14" t="s">
        <v>24</v>
      </c>
      <c r="E15" s="14" t="s">
        <v>25</v>
      </c>
      <c r="F15" s="14" t="s">
        <v>26</v>
      </c>
      <c r="G15" s="14" t="s">
        <v>28</v>
      </c>
      <c r="H15" s="14" t="s">
        <v>29</v>
      </c>
      <c r="I15" s="14" t="s">
        <v>46</v>
      </c>
      <c r="J15" s="14" t="s">
        <v>47</v>
      </c>
      <c r="K15" s="21" t="s">
        <v>30</v>
      </c>
      <c r="L15" s="22" t="s">
        <v>48</v>
      </c>
      <c r="M15" s="23"/>
      <c r="N15" s="24" t="s">
        <v>49</v>
      </c>
      <c r="O15" s="24" t="s">
        <v>50</v>
      </c>
      <c r="P15" s="24" t="s">
        <v>51</v>
      </c>
      <c r="Q15" s="32" t="s">
        <v>31</v>
      </c>
    </row>
    <row r="16" spans="1:17" ht="18" customHeight="1">
      <c r="A16" s="15">
        <v>1</v>
      </c>
      <c r="B16" s="16">
        <f>注文書!B16</f>
        <v>0</v>
      </c>
      <c r="C16" s="16">
        <f>注文書!C16</f>
        <v>0</v>
      </c>
      <c r="D16" s="16">
        <f>注文書!D16</f>
        <v>0</v>
      </c>
      <c r="E16" s="16">
        <f>注文書!E16</f>
        <v>0</v>
      </c>
      <c r="F16" s="16">
        <f>注文書!F16</f>
        <v>0</v>
      </c>
      <c r="G16" s="16">
        <f>注文書!H16</f>
        <v>0</v>
      </c>
      <c r="H16" s="16">
        <f>注文書!I16</f>
        <v>0</v>
      </c>
      <c r="I16" s="16"/>
      <c r="J16" s="16"/>
      <c r="K16" s="63">
        <f>注文書!J16</f>
        <v>0</v>
      </c>
      <c r="L16" s="26"/>
      <c r="M16" s="26"/>
      <c r="N16" s="27" t="s">
        <v>52</v>
      </c>
      <c r="O16" s="28" t="s">
        <v>52</v>
      </c>
      <c r="P16" s="28" t="s">
        <v>52</v>
      </c>
      <c r="Q16" s="70"/>
    </row>
    <row r="17" spans="1:17" ht="18" customHeight="1">
      <c r="A17" s="15">
        <v>2</v>
      </c>
      <c r="B17" s="16">
        <f>注文書!B17</f>
        <v>0</v>
      </c>
      <c r="C17" s="16">
        <f>注文書!C17</f>
        <v>0</v>
      </c>
      <c r="D17" s="16">
        <f>注文書!D17</f>
        <v>0</v>
      </c>
      <c r="E17" s="16">
        <f>注文書!E17</f>
        <v>0</v>
      </c>
      <c r="F17" s="16">
        <f>注文書!F17</f>
        <v>0</v>
      </c>
      <c r="G17" s="16">
        <f>注文書!H17</f>
        <v>0</v>
      </c>
      <c r="H17" s="16">
        <f>注文書!I17</f>
        <v>0</v>
      </c>
      <c r="I17" s="29"/>
      <c r="J17" s="25"/>
      <c r="K17" s="71">
        <f>注文書!J17</f>
        <v>0</v>
      </c>
      <c r="L17" s="26"/>
      <c r="M17" s="26"/>
      <c r="N17" s="27" t="s">
        <v>52</v>
      </c>
      <c r="O17" s="28" t="s">
        <v>52</v>
      </c>
      <c r="P17" s="28" t="s">
        <v>52</v>
      </c>
      <c r="Q17" s="33"/>
    </row>
    <row r="18" spans="1:17" ht="18" customHeight="1">
      <c r="A18" s="15">
        <v>3</v>
      </c>
      <c r="B18" s="16">
        <f>注文書!B18</f>
        <v>0</v>
      </c>
      <c r="C18" s="16">
        <f>注文書!C18</f>
        <v>0</v>
      </c>
      <c r="D18" s="16">
        <f>注文書!D18</f>
        <v>0</v>
      </c>
      <c r="E18" s="16">
        <f>注文書!E18</f>
        <v>0</v>
      </c>
      <c r="F18" s="16">
        <f>注文書!F18</f>
        <v>0</v>
      </c>
      <c r="G18" s="16">
        <f>注文書!H18</f>
        <v>0</v>
      </c>
      <c r="H18" s="16">
        <f>注文書!I18</f>
        <v>0</v>
      </c>
      <c r="I18" s="29"/>
      <c r="J18" s="25"/>
      <c r="K18" s="71">
        <f>注文書!J18</f>
        <v>0</v>
      </c>
      <c r="L18" s="26"/>
      <c r="M18" s="26"/>
      <c r="N18" s="27" t="s">
        <v>52</v>
      </c>
      <c r="O18" s="28" t="s">
        <v>52</v>
      </c>
      <c r="P18" s="28" t="s">
        <v>52</v>
      </c>
      <c r="Q18" s="33"/>
    </row>
    <row r="19" spans="1:17" s="1" customFormat="1" ht="18" customHeight="1">
      <c r="A19" s="15">
        <v>4</v>
      </c>
      <c r="B19" s="16">
        <f>注文書!B19</f>
        <v>0</v>
      </c>
      <c r="C19" s="16">
        <f>注文書!C19</f>
        <v>0</v>
      </c>
      <c r="D19" s="16">
        <f>注文書!D19</f>
        <v>0</v>
      </c>
      <c r="E19" s="16">
        <f>注文書!E19</f>
        <v>0</v>
      </c>
      <c r="F19" s="16">
        <f>注文書!F19</f>
        <v>0</v>
      </c>
      <c r="G19" s="16">
        <f>注文書!H19</f>
        <v>0</v>
      </c>
      <c r="H19" s="16">
        <f>注文書!I19</f>
        <v>0</v>
      </c>
      <c r="I19" s="29"/>
      <c r="J19" s="25"/>
      <c r="K19" s="71">
        <f>注文書!J19</f>
        <v>0</v>
      </c>
      <c r="L19" s="26"/>
      <c r="M19" s="26"/>
      <c r="N19" s="27" t="s">
        <v>52</v>
      </c>
      <c r="O19" s="28" t="s">
        <v>52</v>
      </c>
      <c r="P19" s="28" t="s">
        <v>52</v>
      </c>
      <c r="Q19" s="33"/>
    </row>
    <row r="20" spans="1:17" s="1" customFormat="1" ht="18" customHeight="1">
      <c r="A20" s="15">
        <v>5</v>
      </c>
      <c r="B20" s="16">
        <f>注文書!B20</f>
        <v>0</v>
      </c>
      <c r="C20" s="16">
        <f>注文書!C20</f>
        <v>0</v>
      </c>
      <c r="D20" s="16">
        <f>注文書!D20</f>
        <v>0</v>
      </c>
      <c r="E20" s="16">
        <f>注文書!E20</f>
        <v>0</v>
      </c>
      <c r="F20" s="16">
        <f>注文書!F20</f>
        <v>0</v>
      </c>
      <c r="G20" s="16">
        <f>注文書!H20</f>
        <v>0</v>
      </c>
      <c r="H20" s="16">
        <f>注文書!I20</f>
        <v>0</v>
      </c>
      <c r="I20" s="29"/>
      <c r="J20" s="25"/>
      <c r="K20" s="71">
        <f>注文書!J20</f>
        <v>0</v>
      </c>
      <c r="L20" s="26"/>
      <c r="M20" s="26"/>
      <c r="N20" s="27" t="s">
        <v>52</v>
      </c>
      <c r="O20" s="28" t="s">
        <v>52</v>
      </c>
      <c r="P20" s="28" t="s">
        <v>52</v>
      </c>
      <c r="Q20" s="33"/>
    </row>
    <row r="21" spans="1:17" s="1" customFormat="1" ht="18" customHeight="1">
      <c r="A21" s="15">
        <v>6</v>
      </c>
      <c r="B21" s="16">
        <f>注文書!B21</f>
        <v>0</v>
      </c>
      <c r="C21" s="16">
        <f>注文書!C21</f>
        <v>0</v>
      </c>
      <c r="D21" s="16">
        <f>注文書!D21</f>
        <v>0</v>
      </c>
      <c r="E21" s="16">
        <f>注文書!E21</f>
        <v>0</v>
      </c>
      <c r="F21" s="16">
        <f>注文書!F21</f>
        <v>0</v>
      </c>
      <c r="G21" s="16">
        <f>注文書!H21</f>
        <v>0</v>
      </c>
      <c r="H21" s="16">
        <f>注文書!I21</f>
        <v>0</v>
      </c>
      <c r="I21" s="29"/>
      <c r="J21" s="25"/>
      <c r="K21" s="71">
        <f>注文書!J21</f>
        <v>0</v>
      </c>
      <c r="L21" s="26"/>
      <c r="M21" s="26"/>
      <c r="N21" s="27" t="s">
        <v>52</v>
      </c>
      <c r="O21" s="28" t="s">
        <v>52</v>
      </c>
      <c r="P21" s="28" t="s">
        <v>52</v>
      </c>
      <c r="Q21" s="33"/>
    </row>
    <row r="22" spans="1:17" s="1" customFormat="1" ht="18" customHeight="1">
      <c r="A22" s="15">
        <v>7</v>
      </c>
      <c r="B22" s="16">
        <f>注文書!B22</f>
        <v>0</v>
      </c>
      <c r="C22" s="16">
        <f>注文書!C22</f>
        <v>0</v>
      </c>
      <c r="D22" s="16">
        <f>注文書!D22</f>
        <v>0</v>
      </c>
      <c r="E22" s="16">
        <f>注文書!E22</f>
        <v>0</v>
      </c>
      <c r="F22" s="16">
        <f>注文書!F22</f>
        <v>0</v>
      </c>
      <c r="G22" s="16">
        <f>注文書!H22</f>
        <v>0</v>
      </c>
      <c r="H22" s="16">
        <f>注文書!I22</f>
        <v>0</v>
      </c>
      <c r="I22" s="29"/>
      <c r="J22" s="25"/>
      <c r="K22" s="71">
        <f>注文書!J22</f>
        <v>0</v>
      </c>
      <c r="L22" s="26"/>
      <c r="M22" s="26"/>
      <c r="N22" s="27" t="s">
        <v>52</v>
      </c>
      <c r="O22" s="28" t="s">
        <v>52</v>
      </c>
      <c r="P22" s="28" t="s">
        <v>52</v>
      </c>
      <c r="Q22" s="33"/>
    </row>
    <row r="23" spans="1:17" s="1" customFormat="1" ht="18" customHeight="1">
      <c r="A23" s="15">
        <v>8</v>
      </c>
      <c r="B23" s="16">
        <f>注文書!B23</f>
        <v>0</v>
      </c>
      <c r="C23" s="16">
        <f>注文書!C23</f>
        <v>0</v>
      </c>
      <c r="D23" s="16">
        <f>注文書!D23</f>
        <v>0</v>
      </c>
      <c r="E23" s="16">
        <f>注文書!E23</f>
        <v>0</v>
      </c>
      <c r="F23" s="16">
        <f>注文書!F23</f>
        <v>0</v>
      </c>
      <c r="G23" s="16">
        <f>注文書!H23</f>
        <v>0</v>
      </c>
      <c r="H23" s="16">
        <f>注文書!I23</f>
        <v>0</v>
      </c>
      <c r="I23" s="29"/>
      <c r="J23" s="25"/>
      <c r="K23" s="71">
        <f>注文書!J23</f>
        <v>0</v>
      </c>
      <c r="L23" s="26"/>
      <c r="M23" s="26"/>
      <c r="N23" s="27" t="s">
        <v>52</v>
      </c>
      <c r="O23" s="28" t="s">
        <v>52</v>
      </c>
      <c r="P23" s="28" t="s">
        <v>52</v>
      </c>
      <c r="Q23" s="33"/>
    </row>
    <row r="24" spans="1:17" s="1" customFormat="1" ht="18" customHeight="1">
      <c r="A24" s="15">
        <v>9</v>
      </c>
      <c r="B24" s="16">
        <f>注文書!B24</f>
        <v>0</v>
      </c>
      <c r="C24" s="16">
        <f>注文書!C24</f>
        <v>0</v>
      </c>
      <c r="D24" s="16">
        <f>注文書!D24</f>
        <v>0</v>
      </c>
      <c r="E24" s="16">
        <f>注文書!E24</f>
        <v>0</v>
      </c>
      <c r="F24" s="16">
        <f>注文書!F24</f>
        <v>0</v>
      </c>
      <c r="G24" s="16">
        <f>注文書!H24</f>
        <v>0</v>
      </c>
      <c r="H24" s="16">
        <f>注文書!I24</f>
        <v>0</v>
      </c>
      <c r="I24" s="29"/>
      <c r="J24" s="25"/>
      <c r="K24" s="71">
        <f>注文書!J24</f>
        <v>0</v>
      </c>
      <c r="L24" s="26"/>
      <c r="M24" s="26"/>
      <c r="N24" s="27" t="s">
        <v>52</v>
      </c>
      <c r="O24" s="28" t="s">
        <v>52</v>
      </c>
      <c r="P24" s="28" t="s">
        <v>52</v>
      </c>
      <c r="Q24" s="33"/>
    </row>
    <row r="25" spans="1:17" s="1" customFormat="1" ht="18" customHeight="1">
      <c r="A25" s="15">
        <v>10</v>
      </c>
      <c r="B25" s="16">
        <f>注文書!B25</f>
        <v>0</v>
      </c>
      <c r="C25" s="16">
        <f>注文書!C25</f>
        <v>0</v>
      </c>
      <c r="D25" s="16">
        <f>注文書!D25</f>
        <v>0</v>
      </c>
      <c r="E25" s="16">
        <f>注文書!E25</f>
        <v>0</v>
      </c>
      <c r="F25" s="16">
        <f>注文書!F25</f>
        <v>0</v>
      </c>
      <c r="G25" s="16">
        <f>注文書!H25</f>
        <v>0</v>
      </c>
      <c r="H25" s="16">
        <f>注文書!I25</f>
        <v>0</v>
      </c>
      <c r="I25" s="29"/>
      <c r="J25" s="25"/>
      <c r="K25" s="71">
        <f>注文書!J25</f>
        <v>0</v>
      </c>
      <c r="L25" s="26"/>
      <c r="M25" s="26"/>
      <c r="N25" s="27" t="s">
        <v>52</v>
      </c>
      <c r="O25" s="28" t="s">
        <v>52</v>
      </c>
      <c r="P25" s="28" t="s">
        <v>52</v>
      </c>
      <c r="Q25" s="33"/>
    </row>
    <row r="26" spans="1:17" s="1" customFormat="1" ht="18" customHeight="1">
      <c r="A26" s="15">
        <v>11</v>
      </c>
      <c r="B26" s="16">
        <f>注文書!B26</f>
        <v>0</v>
      </c>
      <c r="C26" s="16">
        <f>注文書!C26</f>
        <v>0</v>
      </c>
      <c r="D26" s="16">
        <f>注文書!D26</f>
        <v>0</v>
      </c>
      <c r="E26" s="16">
        <f>注文書!E26</f>
        <v>0</v>
      </c>
      <c r="F26" s="16">
        <f>注文書!F26</f>
        <v>0</v>
      </c>
      <c r="G26" s="16">
        <f>注文書!H26</f>
        <v>0</v>
      </c>
      <c r="H26" s="16">
        <f>注文書!I26</f>
        <v>0</v>
      </c>
      <c r="I26" s="29"/>
      <c r="J26" s="25"/>
      <c r="K26" s="71">
        <f>注文書!J26</f>
        <v>0</v>
      </c>
      <c r="L26" s="26"/>
      <c r="M26" s="26"/>
      <c r="N26" s="27" t="s">
        <v>52</v>
      </c>
      <c r="O26" s="28" t="s">
        <v>52</v>
      </c>
      <c r="P26" s="28" t="s">
        <v>52</v>
      </c>
      <c r="Q26" s="33"/>
    </row>
    <row r="27" spans="1:17" ht="18" customHeight="1">
      <c r="A27" s="15">
        <v>12</v>
      </c>
      <c r="B27" s="16">
        <f>注文書!B27</f>
        <v>0</v>
      </c>
      <c r="C27" s="16">
        <f>注文書!C27</f>
        <v>0</v>
      </c>
      <c r="D27" s="16">
        <f>注文書!D27</f>
        <v>0</v>
      </c>
      <c r="E27" s="16">
        <f>注文書!E27</f>
        <v>0</v>
      </c>
      <c r="F27" s="16">
        <f>注文書!F27</f>
        <v>0</v>
      </c>
      <c r="G27" s="16">
        <f>注文書!H27</f>
        <v>0</v>
      </c>
      <c r="H27" s="16">
        <f>注文書!I27</f>
        <v>0</v>
      </c>
      <c r="I27" s="29"/>
      <c r="J27" s="25"/>
      <c r="K27" s="71">
        <f>注文書!J27</f>
        <v>0</v>
      </c>
      <c r="L27" s="26"/>
      <c r="M27" s="26"/>
      <c r="N27" s="27" t="s">
        <v>52</v>
      </c>
      <c r="O27" s="28" t="s">
        <v>52</v>
      </c>
      <c r="P27" s="28" t="s">
        <v>52</v>
      </c>
      <c r="Q27" s="33"/>
    </row>
    <row r="28" spans="1:17" s="1" customFormat="1" ht="18" customHeight="1">
      <c r="A28" s="15">
        <v>13</v>
      </c>
      <c r="B28" s="16">
        <f>注文書!B28</f>
        <v>0</v>
      </c>
      <c r="C28" s="16">
        <f>注文書!C28</f>
        <v>0</v>
      </c>
      <c r="D28" s="16">
        <f>注文書!D28</f>
        <v>0</v>
      </c>
      <c r="E28" s="16">
        <f>注文書!E28</f>
        <v>0</v>
      </c>
      <c r="F28" s="16">
        <f>注文書!F28</f>
        <v>0</v>
      </c>
      <c r="G28" s="16">
        <f>注文書!H28</f>
        <v>0</v>
      </c>
      <c r="H28" s="16">
        <f>注文書!I28</f>
        <v>0</v>
      </c>
      <c r="I28" s="30"/>
      <c r="J28" s="25"/>
      <c r="K28" s="71">
        <f>注文書!J28</f>
        <v>0</v>
      </c>
      <c r="L28" s="26"/>
      <c r="M28" s="26"/>
      <c r="N28" s="27" t="s">
        <v>52</v>
      </c>
      <c r="O28" s="28" t="s">
        <v>52</v>
      </c>
      <c r="P28" s="28" t="s">
        <v>52</v>
      </c>
      <c r="Q28" s="33"/>
    </row>
    <row r="29" spans="1:17" s="1" customFormat="1" ht="18" customHeight="1">
      <c r="A29" s="15">
        <v>14</v>
      </c>
      <c r="B29" s="16">
        <f>注文書!B29</f>
        <v>0</v>
      </c>
      <c r="C29" s="16">
        <f>注文書!C29</f>
        <v>0</v>
      </c>
      <c r="D29" s="16">
        <f>注文書!D29</f>
        <v>0</v>
      </c>
      <c r="E29" s="16">
        <f>注文書!E29</f>
        <v>0</v>
      </c>
      <c r="F29" s="16">
        <f>注文書!F29</f>
        <v>0</v>
      </c>
      <c r="G29" s="16">
        <f>注文書!H29</f>
        <v>0</v>
      </c>
      <c r="H29" s="16">
        <f>注文書!I29</f>
        <v>0</v>
      </c>
      <c r="I29" s="30"/>
      <c r="J29" s="25"/>
      <c r="K29" s="71">
        <f>注文書!J29</f>
        <v>0</v>
      </c>
      <c r="L29" s="26"/>
      <c r="M29" s="26"/>
      <c r="N29" s="27" t="s">
        <v>52</v>
      </c>
      <c r="O29" s="28" t="s">
        <v>52</v>
      </c>
      <c r="P29" s="28" t="s">
        <v>52</v>
      </c>
      <c r="Q29" s="33"/>
    </row>
    <row r="30" spans="1:17" s="1" customFormat="1" ht="18" customHeight="1">
      <c r="A30" s="15">
        <v>15</v>
      </c>
      <c r="B30" s="16">
        <f>注文書!B30</f>
        <v>0</v>
      </c>
      <c r="C30" s="16">
        <f>注文書!C30</f>
        <v>0</v>
      </c>
      <c r="D30" s="16">
        <f>注文書!D30</f>
        <v>0</v>
      </c>
      <c r="E30" s="16">
        <f>注文書!E30</f>
        <v>0</v>
      </c>
      <c r="F30" s="16">
        <f>注文書!F30</f>
        <v>0</v>
      </c>
      <c r="G30" s="16">
        <f>注文書!H30</f>
        <v>0</v>
      </c>
      <c r="H30" s="16">
        <f>注文書!I30</f>
        <v>0</v>
      </c>
      <c r="I30" s="30"/>
      <c r="J30" s="25"/>
      <c r="K30" s="71">
        <f>注文書!J30</f>
        <v>0</v>
      </c>
      <c r="L30" s="26"/>
      <c r="M30" s="26"/>
      <c r="N30" s="27" t="s">
        <v>52</v>
      </c>
      <c r="O30" s="28" t="s">
        <v>52</v>
      </c>
      <c r="P30" s="28" t="s">
        <v>52</v>
      </c>
      <c r="Q30" s="33"/>
    </row>
    <row r="31" spans="1:17" s="1" customFormat="1" ht="18" customHeight="1">
      <c r="A31" s="15">
        <v>16</v>
      </c>
      <c r="B31" s="16">
        <f>注文書!B31</f>
        <v>0</v>
      </c>
      <c r="C31" s="16">
        <f>注文書!C31</f>
        <v>0</v>
      </c>
      <c r="D31" s="16">
        <f>注文書!D31</f>
        <v>0</v>
      </c>
      <c r="E31" s="16">
        <f>注文書!E31</f>
        <v>0</v>
      </c>
      <c r="F31" s="16">
        <f>注文書!F31</f>
        <v>0</v>
      </c>
      <c r="G31" s="16">
        <f>注文書!H31</f>
        <v>0</v>
      </c>
      <c r="H31" s="16">
        <f>注文書!I31</f>
        <v>0</v>
      </c>
      <c r="I31" s="30"/>
      <c r="J31" s="25"/>
      <c r="K31" s="71">
        <f>注文書!J31</f>
        <v>0</v>
      </c>
      <c r="L31" s="26"/>
      <c r="M31" s="26"/>
      <c r="N31" s="27" t="s">
        <v>52</v>
      </c>
      <c r="O31" s="28" t="s">
        <v>52</v>
      </c>
      <c r="P31" s="28" t="s">
        <v>52</v>
      </c>
      <c r="Q31" s="33"/>
    </row>
    <row r="32" spans="1:17" s="1" customFormat="1" ht="18" customHeight="1">
      <c r="A32" s="15">
        <v>17</v>
      </c>
      <c r="B32" s="16">
        <f>注文書!B32</f>
        <v>0</v>
      </c>
      <c r="C32" s="16">
        <f>注文書!C32</f>
        <v>0</v>
      </c>
      <c r="D32" s="16">
        <f>注文書!D32</f>
        <v>0</v>
      </c>
      <c r="E32" s="16">
        <f>注文書!E32</f>
        <v>0</v>
      </c>
      <c r="F32" s="16">
        <f>注文書!F32</f>
        <v>0</v>
      </c>
      <c r="G32" s="16">
        <f>注文書!H32</f>
        <v>0</v>
      </c>
      <c r="H32" s="16">
        <f>注文書!I32</f>
        <v>0</v>
      </c>
      <c r="I32" s="30"/>
      <c r="J32" s="25"/>
      <c r="K32" s="71">
        <f>注文書!J32</f>
        <v>0</v>
      </c>
      <c r="L32" s="26"/>
      <c r="M32" s="26"/>
      <c r="N32" s="27" t="s">
        <v>52</v>
      </c>
      <c r="O32" s="28" t="s">
        <v>52</v>
      </c>
      <c r="P32" s="28" t="s">
        <v>52</v>
      </c>
      <c r="Q32" s="33"/>
    </row>
    <row r="33" spans="1:17" s="1" customFormat="1" ht="18" customHeight="1">
      <c r="A33" s="15">
        <v>18</v>
      </c>
      <c r="B33" s="16">
        <f>注文書!B33</f>
        <v>0</v>
      </c>
      <c r="C33" s="16">
        <f>注文書!C33</f>
        <v>0</v>
      </c>
      <c r="D33" s="16">
        <f>注文書!D33</f>
        <v>0</v>
      </c>
      <c r="E33" s="16">
        <f>注文書!E33</f>
        <v>0</v>
      </c>
      <c r="F33" s="16">
        <f>注文書!F33</f>
        <v>0</v>
      </c>
      <c r="G33" s="16">
        <f>注文書!H33</f>
        <v>0</v>
      </c>
      <c r="H33" s="16">
        <f>注文書!I33</f>
        <v>0</v>
      </c>
      <c r="I33" s="30"/>
      <c r="J33" s="25"/>
      <c r="K33" s="71">
        <f>注文書!J33</f>
        <v>0</v>
      </c>
      <c r="L33" s="26"/>
      <c r="M33" s="26"/>
      <c r="N33" s="27" t="s">
        <v>52</v>
      </c>
      <c r="O33" s="28" t="s">
        <v>52</v>
      </c>
      <c r="P33" s="28" t="s">
        <v>52</v>
      </c>
      <c r="Q33" s="33"/>
    </row>
    <row r="34" spans="1:17" s="1" customFormat="1" ht="18" customHeight="1">
      <c r="A34" s="15">
        <v>19</v>
      </c>
      <c r="B34" s="16">
        <f>注文書!B34</f>
        <v>0</v>
      </c>
      <c r="C34" s="16">
        <f>注文書!C34</f>
        <v>0</v>
      </c>
      <c r="D34" s="16">
        <f>注文書!D34</f>
        <v>0</v>
      </c>
      <c r="E34" s="16">
        <f>注文書!E34</f>
        <v>0</v>
      </c>
      <c r="F34" s="16">
        <f>注文書!F34</f>
        <v>0</v>
      </c>
      <c r="G34" s="16">
        <f>注文書!H34</f>
        <v>0</v>
      </c>
      <c r="H34" s="16">
        <f>注文書!I34</f>
        <v>0</v>
      </c>
      <c r="I34" s="30"/>
      <c r="J34" s="25"/>
      <c r="K34" s="71">
        <f>注文書!J34</f>
        <v>0</v>
      </c>
      <c r="L34" s="26"/>
      <c r="M34" s="26"/>
      <c r="N34" s="27" t="s">
        <v>52</v>
      </c>
      <c r="O34" s="28" t="s">
        <v>52</v>
      </c>
      <c r="P34" s="28" t="s">
        <v>52</v>
      </c>
      <c r="Q34" s="33"/>
    </row>
    <row r="35" spans="1:17" s="1" customFormat="1" ht="18" customHeight="1">
      <c r="A35" s="15">
        <v>20</v>
      </c>
      <c r="B35" s="16">
        <f>注文書!B35</f>
        <v>0</v>
      </c>
      <c r="C35" s="16">
        <f>注文書!C35</f>
        <v>0</v>
      </c>
      <c r="D35" s="16">
        <f>注文書!D35</f>
        <v>0</v>
      </c>
      <c r="E35" s="16">
        <f>注文書!E35</f>
        <v>0</v>
      </c>
      <c r="F35" s="16">
        <f>注文書!F35</f>
        <v>0</v>
      </c>
      <c r="G35" s="16">
        <f>注文書!H35</f>
        <v>0</v>
      </c>
      <c r="H35" s="16">
        <f>注文書!I35</f>
        <v>0</v>
      </c>
      <c r="I35" s="30"/>
      <c r="J35" s="25"/>
      <c r="K35" s="71">
        <f>注文書!J35</f>
        <v>0</v>
      </c>
      <c r="L35" s="26"/>
      <c r="M35" s="26"/>
      <c r="N35" s="27" t="s">
        <v>52</v>
      </c>
      <c r="O35" s="28" t="s">
        <v>52</v>
      </c>
      <c r="P35" s="28" t="s">
        <v>52</v>
      </c>
      <c r="Q35" s="33"/>
    </row>
    <row r="36" spans="1:17" s="1" customFormat="1" ht="18" customHeight="1">
      <c r="A36" s="15">
        <v>21</v>
      </c>
      <c r="B36" s="16">
        <f>注文書!B36</f>
        <v>0</v>
      </c>
      <c r="C36" s="16">
        <f>注文書!C36</f>
        <v>0</v>
      </c>
      <c r="D36" s="16">
        <f>注文書!D36</f>
        <v>0</v>
      </c>
      <c r="E36" s="16">
        <f>注文書!E36</f>
        <v>0</v>
      </c>
      <c r="F36" s="16">
        <f>注文書!F36</f>
        <v>0</v>
      </c>
      <c r="G36" s="16">
        <f>注文書!H36</f>
        <v>0</v>
      </c>
      <c r="H36" s="16">
        <f>注文書!I36</f>
        <v>0</v>
      </c>
      <c r="I36" s="30"/>
      <c r="J36" s="25"/>
      <c r="K36" s="71">
        <f>注文書!J36</f>
        <v>0</v>
      </c>
      <c r="L36" s="26"/>
      <c r="M36" s="26"/>
      <c r="N36" s="27" t="s">
        <v>52</v>
      </c>
      <c r="O36" s="28" t="s">
        <v>52</v>
      </c>
      <c r="P36" s="28" t="s">
        <v>52</v>
      </c>
      <c r="Q36" s="33"/>
    </row>
    <row r="37" spans="1:17" s="1" customFormat="1" ht="18" customHeight="1">
      <c r="A37" s="15">
        <v>22</v>
      </c>
      <c r="B37" s="16">
        <f>注文書!B37</f>
        <v>0</v>
      </c>
      <c r="C37" s="16">
        <f>注文書!C37</f>
        <v>0</v>
      </c>
      <c r="D37" s="16">
        <f>注文書!D37</f>
        <v>0</v>
      </c>
      <c r="E37" s="16">
        <f>注文書!E37</f>
        <v>0</v>
      </c>
      <c r="F37" s="16">
        <f>注文書!F37</f>
        <v>0</v>
      </c>
      <c r="G37" s="16">
        <f>注文書!H37</f>
        <v>0</v>
      </c>
      <c r="H37" s="16">
        <f>注文書!I37</f>
        <v>0</v>
      </c>
      <c r="I37" s="30"/>
      <c r="J37" s="25"/>
      <c r="K37" s="71">
        <f>注文書!J37</f>
        <v>0</v>
      </c>
      <c r="L37" s="26"/>
      <c r="M37" s="26"/>
      <c r="N37" s="27" t="s">
        <v>52</v>
      </c>
      <c r="O37" s="28" t="s">
        <v>52</v>
      </c>
      <c r="P37" s="28" t="s">
        <v>52</v>
      </c>
      <c r="Q37" s="33"/>
    </row>
    <row r="38" spans="1:17" s="1" customFormat="1" ht="18" customHeight="1">
      <c r="A38" s="15">
        <v>23</v>
      </c>
      <c r="B38" s="16">
        <f>注文書!B38</f>
        <v>0</v>
      </c>
      <c r="C38" s="16">
        <f>注文書!C38</f>
        <v>0</v>
      </c>
      <c r="D38" s="16">
        <f>注文書!D38</f>
        <v>0</v>
      </c>
      <c r="E38" s="16">
        <f>注文書!E38</f>
        <v>0</v>
      </c>
      <c r="F38" s="16">
        <f>注文書!F38</f>
        <v>0</v>
      </c>
      <c r="G38" s="16">
        <f>注文書!H38</f>
        <v>0</v>
      </c>
      <c r="H38" s="16">
        <f>注文書!I38</f>
        <v>0</v>
      </c>
      <c r="I38" s="30"/>
      <c r="J38" s="25"/>
      <c r="K38" s="71">
        <f>注文書!J38</f>
        <v>0</v>
      </c>
      <c r="L38" s="26"/>
      <c r="M38" s="26"/>
      <c r="N38" s="27" t="s">
        <v>52</v>
      </c>
      <c r="O38" s="28" t="s">
        <v>52</v>
      </c>
      <c r="P38" s="28" t="s">
        <v>52</v>
      </c>
      <c r="Q38" s="33"/>
    </row>
    <row r="39" spans="1:17" s="1" customFormat="1" ht="18" customHeight="1">
      <c r="A39" s="15">
        <v>24</v>
      </c>
      <c r="B39" s="16">
        <f>注文書!B39</f>
        <v>0</v>
      </c>
      <c r="C39" s="16">
        <f>注文書!C39</f>
        <v>0</v>
      </c>
      <c r="D39" s="16">
        <f>注文書!D39</f>
        <v>0</v>
      </c>
      <c r="E39" s="16">
        <f>注文書!E39</f>
        <v>0</v>
      </c>
      <c r="F39" s="16">
        <f>注文書!F39</f>
        <v>0</v>
      </c>
      <c r="G39" s="16">
        <f>注文書!H39</f>
        <v>0</v>
      </c>
      <c r="H39" s="16">
        <f>注文書!I39</f>
        <v>0</v>
      </c>
      <c r="I39" s="30"/>
      <c r="J39" s="25"/>
      <c r="K39" s="71">
        <f>注文書!J39</f>
        <v>0</v>
      </c>
      <c r="L39" s="26"/>
      <c r="M39" s="26"/>
      <c r="N39" s="27" t="s">
        <v>52</v>
      </c>
      <c r="O39" s="28" t="s">
        <v>52</v>
      </c>
      <c r="P39" s="28" t="s">
        <v>52</v>
      </c>
      <c r="Q39" s="33"/>
    </row>
    <row r="40" spans="1:17" s="1" customFormat="1" ht="18" customHeight="1">
      <c r="A40" s="15">
        <v>25</v>
      </c>
      <c r="B40" s="16">
        <f>注文書!B40</f>
        <v>0</v>
      </c>
      <c r="C40" s="16">
        <f>注文書!C40</f>
        <v>0</v>
      </c>
      <c r="D40" s="16">
        <f>注文書!D40</f>
        <v>0</v>
      </c>
      <c r="E40" s="16">
        <f>注文書!E40</f>
        <v>0</v>
      </c>
      <c r="F40" s="16">
        <f>注文書!F40</f>
        <v>0</v>
      </c>
      <c r="G40" s="16">
        <f>注文書!H40</f>
        <v>0</v>
      </c>
      <c r="H40" s="16">
        <f>注文書!I40</f>
        <v>0</v>
      </c>
      <c r="I40" s="30"/>
      <c r="J40" s="25"/>
      <c r="K40" s="71">
        <f>注文書!J40</f>
        <v>0</v>
      </c>
      <c r="L40" s="26"/>
      <c r="M40" s="26"/>
      <c r="N40" s="27" t="s">
        <v>52</v>
      </c>
      <c r="O40" s="28" t="s">
        <v>52</v>
      </c>
      <c r="P40" s="28" t="s">
        <v>52</v>
      </c>
      <c r="Q40" s="33"/>
    </row>
    <row r="41" spans="1:17" s="1" customFormat="1" ht="18" customHeight="1">
      <c r="A41" s="15">
        <v>26</v>
      </c>
      <c r="B41" s="16">
        <f>注文書!B41</f>
        <v>0</v>
      </c>
      <c r="C41" s="16">
        <f>注文書!C41</f>
        <v>0</v>
      </c>
      <c r="D41" s="16">
        <f>注文書!D41</f>
        <v>0</v>
      </c>
      <c r="E41" s="16">
        <f>注文書!E41</f>
        <v>0</v>
      </c>
      <c r="F41" s="16">
        <f>注文書!F41</f>
        <v>0</v>
      </c>
      <c r="G41" s="16">
        <f>注文書!H41</f>
        <v>0</v>
      </c>
      <c r="H41" s="16">
        <f>注文書!I41</f>
        <v>0</v>
      </c>
      <c r="I41" s="30"/>
      <c r="J41" s="25"/>
      <c r="K41" s="71">
        <f>注文書!J41</f>
        <v>0</v>
      </c>
      <c r="L41" s="26"/>
      <c r="M41" s="26"/>
      <c r="N41" s="27" t="s">
        <v>52</v>
      </c>
      <c r="O41" s="28" t="s">
        <v>52</v>
      </c>
      <c r="P41" s="28" t="s">
        <v>52</v>
      </c>
      <c r="Q41" s="33"/>
    </row>
    <row r="42" spans="1:17" s="1" customFormat="1" ht="18" customHeight="1">
      <c r="A42" s="15">
        <v>27</v>
      </c>
      <c r="B42" s="16">
        <f>注文書!B42</f>
        <v>0</v>
      </c>
      <c r="C42" s="16">
        <f>注文書!C42</f>
        <v>0</v>
      </c>
      <c r="D42" s="16">
        <f>注文書!D42</f>
        <v>0</v>
      </c>
      <c r="E42" s="16">
        <f>注文書!E42</f>
        <v>0</v>
      </c>
      <c r="F42" s="16">
        <f>注文書!F42</f>
        <v>0</v>
      </c>
      <c r="G42" s="16">
        <f>注文書!H42</f>
        <v>0</v>
      </c>
      <c r="H42" s="16">
        <f>注文書!I42</f>
        <v>0</v>
      </c>
      <c r="I42" s="30"/>
      <c r="J42" s="25"/>
      <c r="K42" s="71">
        <f>注文書!J42</f>
        <v>0</v>
      </c>
      <c r="L42" s="26"/>
      <c r="M42" s="26"/>
      <c r="N42" s="27" t="s">
        <v>52</v>
      </c>
      <c r="O42" s="28" t="s">
        <v>52</v>
      </c>
      <c r="P42" s="28" t="s">
        <v>52</v>
      </c>
      <c r="Q42" s="33"/>
    </row>
    <row r="43" spans="1:17" ht="18" customHeight="1">
      <c r="A43" s="15">
        <v>28</v>
      </c>
      <c r="B43" s="16">
        <f>注文書!B43</f>
        <v>0</v>
      </c>
      <c r="C43" s="16">
        <f>注文書!C43</f>
        <v>0</v>
      </c>
      <c r="D43" s="16">
        <f>注文書!D43</f>
        <v>0</v>
      </c>
      <c r="E43" s="16">
        <f>注文書!E43</f>
        <v>0</v>
      </c>
      <c r="F43" s="16">
        <f>注文書!F43</f>
        <v>0</v>
      </c>
      <c r="G43" s="16">
        <f>注文書!H43</f>
        <v>0</v>
      </c>
      <c r="H43" s="16">
        <f>注文書!I43</f>
        <v>0</v>
      </c>
      <c r="I43" s="30"/>
      <c r="J43" s="31"/>
      <c r="K43" s="71">
        <f>注文書!J43</f>
        <v>0</v>
      </c>
      <c r="L43" s="26"/>
      <c r="M43" s="26"/>
      <c r="N43" s="27" t="s">
        <v>52</v>
      </c>
      <c r="O43" s="28" t="s">
        <v>52</v>
      </c>
      <c r="P43" s="28" t="s">
        <v>52</v>
      </c>
      <c r="Q43" s="33"/>
    </row>
    <row r="44" spans="1:17" ht="18" customHeight="1">
      <c r="A44" s="15">
        <v>29</v>
      </c>
      <c r="B44" s="16">
        <f>注文書!B44</f>
        <v>0</v>
      </c>
      <c r="C44" s="16">
        <f>注文書!C44</f>
        <v>0</v>
      </c>
      <c r="D44" s="16">
        <f>注文書!D44</f>
        <v>0</v>
      </c>
      <c r="E44" s="16">
        <f>注文書!E44</f>
        <v>0</v>
      </c>
      <c r="F44" s="16">
        <f>注文書!F44</f>
        <v>0</v>
      </c>
      <c r="G44" s="16">
        <f>注文書!H44</f>
        <v>0</v>
      </c>
      <c r="H44" s="16">
        <f>注文書!I44</f>
        <v>0</v>
      </c>
      <c r="I44" s="30"/>
      <c r="J44" s="31"/>
      <c r="K44" s="71">
        <f>注文書!J44</f>
        <v>0</v>
      </c>
      <c r="L44" s="26"/>
      <c r="M44" s="26"/>
      <c r="N44" s="27" t="s">
        <v>52</v>
      </c>
      <c r="O44" s="28" t="s">
        <v>52</v>
      </c>
      <c r="P44" s="28" t="s">
        <v>52</v>
      </c>
      <c r="Q44" s="33"/>
    </row>
    <row r="45" spans="1:17" ht="18" customHeight="1">
      <c r="A45" s="15">
        <v>30</v>
      </c>
      <c r="B45" s="16">
        <f>注文書!B45</f>
        <v>0</v>
      </c>
      <c r="C45" s="16">
        <f>注文書!C45</f>
        <v>0</v>
      </c>
      <c r="D45" s="16">
        <f>注文書!D45</f>
        <v>0</v>
      </c>
      <c r="E45" s="16">
        <f>注文書!E45</f>
        <v>0</v>
      </c>
      <c r="F45" s="16">
        <f>注文書!F45</f>
        <v>0</v>
      </c>
      <c r="G45" s="16">
        <f>注文書!H45</f>
        <v>0</v>
      </c>
      <c r="H45" s="16">
        <f>注文書!I45</f>
        <v>0</v>
      </c>
      <c r="I45" s="30"/>
      <c r="J45" s="31"/>
      <c r="K45" s="71">
        <f>注文書!J45</f>
        <v>0</v>
      </c>
      <c r="L45" s="26"/>
      <c r="M45" s="26"/>
      <c r="N45" s="27" t="s">
        <v>52</v>
      </c>
      <c r="O45" s="28" t="s">
        <v>52</v>
      </c>
      <c r="P45" s="28" t="s">
        <v>52</v>
      </c>
      <c r="Q45" s="33"/>
    </row>
    <row r="46" spans="1:17" ht="18" customHeight="1">
      <c r="A46" s="15">
        <v>31</v>
      </c>
      <c r="B46" s="16">
        <f>注文書!B46</f>
        <v>0</v>
      </c>
      <c r="C46" s="16">
        <f>注文書!C46</f>
        <v>0</v>
      </c>
      <c r="D46" s="16">
        <f>注文書!D46</f>
        <v>0</v>
      </c>
      <c r="E46" s="16">
        <f>注文書!E46</f>
        <v>0</v>
      </c>
      <c r="F46" s="16">
        <f>注文書!F46</f>
        <v>0</v>
      </c>
      <c r="G46" s="16">
        <f>注文書!H46</f>
        <v>0</v>
      </c>
      <c r="H46" s="16">
        <f>注文書!I46</f>
        <v>0</v>
      </c>
      <c r="I46" s="30"/>
      <c r="J46" s="31"/>
      <c r="K46" s="71">
        <f>注文書!J46</f>
        <v>0</v>
      </c>
      <c r="L46" s="26"/>
      <c r="M46" s="26"/>
      <c r="N46" s="27" t="s">
        <v>52</v>
      </c>
      <c r="O46" s="28" t="s">
        <v>52</v>
      </c>
      <c r="P46" s="28" t="s">
        <v>52</v>
      </c>
      <c r="Q46" s="33"/>
    </row>
    <row r="47" spans="1:17" ht="18" customHeight="1">
      <c r="A47" s="15">
        <v>32</v>
      </c>
      <c r="B47" s="16">
        <f>注文書!B47</f>
        <v>0</v>
      </c>
      <c r="C47" s="16">
        <f>注文書!C47</f>
        <v>0</v>
      </c>
      <c r="D47" s="16">
        <f>注文書!D47</f>
        <v>0</v>
      </c>
      <c r="E47" s="16">
        <f>注文書!E47</f>
        <v>0</v>
      </c>
      <c r="F47" s="16">
        <f>注文書!F47</f>
        <v>0</v>
      </c>
      <c r="G47" s="16">
        <f>注文書!H47</f>
        <v>0</v>
      </c>
      <c r="H47" s="16">
        <f>注文書!I47</f>
        <v>0</v>
      </c>
      <c r="I47" s="30"/>
      <c r="J47" s="31"/>
      <c r="K47" s="71">
        <f>注文書!J47</f>
        <v>0</v>
      </c>
      <c r="L47" s="26"/>
      <c r="M47" s="26"/>
      <c r="N47" s="27" t="s">
        <v>52</v>
      </c>
      <c r="O47" s="28" t="s">
        <v>52</v>
      </c>
      <c r="P47" s="28" t="s">
        <v>52</v>
      </c>
      <c r="Q47" s="33"/>
    </row>
    <row r="48" spans="1:17" ht="18" customHeight="1">
      <c r="A48" s="15">
        <v>33</v>
      </c>
      <c r="B48" s="16">
        <f>注文書!B48</f>
        <v>0</v>
      </c>
      <c r="C48" s="16">
        <f>注文書!C48</f>
        <v>0</v>
      </c>
      <c r="D48" s="16">
        <f>注文書!D48</f>
        <v>0</v>
      </c>
      <c r="E48" s="16">
        <f>注文書!E48</f>
        <v>0</v>
      </c>
      <c r="F48" s="16">
        <f>注文書!F48</f>
        <v>0</v>
      </c>
      <c r="G48" s="16">
        <f>注文書!H48</f>
        <v>0</v>
      </c>
      <c r="H48" s="16">
        <f>注文書!I48</f>
        <v>0</v>
      </c>
      <c r="I48" s="30"/>
      <c r="J48" s="31"/>
      <c r="K48" s="71">
        <f>注文書!J48</f>
        <v>0</v>
      </c>
      <c r="L48" s="26"/>
      <c r="M48" s="26"/>
      <c r="N48" s="27" t="s">
        <v>52</v>
      </c>
      <c r="O48" s="28" t="s">
        <v>52</v>
      </c>
      <c r="P48" s="28" t="s">
        <v>52</v>
      </c>
      <c r="Q48" s="33"/>
    </row>
    <row r="49" spans="1:17" ht="18" customHeight="1">
      <c r="A49" s="15">
        <v>34</v>
      </c>
      <c r="B49" s="16">
        <f>注文書!B49</f>
        <v>0</v>
      </c>
      <c r="C49" s="16">
        <f>注文書!C49</f>
        <v>0</v>
      </c>
      <c r="D49" s="16">
        <f>注文書!D49</f>
        <v>0</v>
      </c>
      <c r="E49" s="16">
        <f>注文書!E49</f>
        <v>0</v>
      </c>
      <c r="F49" s="16">
        <f>注文書!F49</f>
        <v>0</v>
      </c>
      <c r="G49" s="16">
        <f>注文書!H49</f>
        <v>0</v>
      </c>
      <c r="H49" s="16">
        <f>注文書!I49</f>
        <v>0</v>
      </c>
      <c r="I49" s="30"/>
      <c r="J49" s="31"/>
      <c r="K49" s="71">
        <f>注文書!J49</f>
        <v>0</v>
      </c>
      <c r="L49" s="26"/>
      <c r="M49" s="26"/>
      <c r="N49" s="27" t="s">
        <v>52</v>
      </c>
      <c r="O49" s="28" t="s">
        <v>52</v>
      </c>
      <c r="P49" s="28" t="s">
        <v>52</v>
      </c>
      <c r="Q49" s="33"/>
    </row>
    <row r="50" spans="1:17" ht="18" customHeight="1">
      <c r="A50" s="15">
        <v>35</v>
      </c>
      <c r="B50" s="16">
        <f>注文書!B50</f>
        <v>0</v>
      </c>
      <c r="C50" s="16">
        <f>注文書!C50</f>
        <v>0</v>
      </c>
      <c r="D50" s="16">
        <f>注文書!D50</f>
        <v>0</v>
      </c>
      <c r="E50" s="16">
        <f>注文書!E50</f>
        <v>0</v>
      </c>
      <c r="F50" s="16">
        <f>注文書!F50</f>
        <v>0</v>
      </c>
      <c r="G50" s="16">
        <f>注文書!H50</f>
        <v>0</v>
      </c>
      <c r="H50" s="16">
        <f>注文書!I50</f>
        <v>0</v>
      </c>
      <c r="I50" s="30"/>
      <c r="J50" s="31"/>
      <c r="K50" s="71">
        <f>注文書!J50</f>
        <v>0</v>
      </c>
      <c r="L50" s="26"/>
      <c r="M50" s="26"/>
      <c r="N50" s="27" t="s">
        <v>52</v>
      </c>
      <c r="O50" s="28" t="s">
        <v>52</v>
      </c>
      <c r="P50" s="28" t="s">
        <v>52</v>
      </c>
      <c r="Q50" s="33"/>
    </row>
    <row r="51" spans="1:17" ht="18" customHeight="1">
      <c r="A51" s="15">
        <v>36</v>
      </c>
      <c r="B51" s="16">
        <f>注文書!B51</f>
        <v>0</v>
      </c>
      <c r="C51" s="16">
        <f>注文書!C51</f>
        <v>0</v>
      </c>
      <c r="D51" s="16">
        <f>注文書!D51</f>
        <v>0</v>
      </c>
      <c r="E51" s="16">
        <f>注文書!E51</f>
        <v>0</v>
      </c>
      <c r="F51" s="16">
        <f>注文書!F51</f>
        <v>0</v>
      </c>
      <c r="G51" s="16">
        <f>注文書!H51</f>
        <v>0</v>
      </c>
      <c r="H51" s="16">
        <f>注文書!I51</f>
        <v>0</v>
      </c>
      <c r="I51" s="30"/>
      <c r="J51" s="31"/>
      <c r="K51" s="71">
        <f>注文書!J51</f>
        <v>0</v>
      </c>
      <c r="L51" s="26"/>
      <c r="M51" s="26"/>
      <c r="N51" s="27" t="s">
        <v>52</v>
      </c>
      <c r="O51" s="28" t="s">
        <v>52</v>
      </c>
      <c r="P51" s="28" t="s">
        <v>52</v>
      </c>
      <c r="Q51" s="33"/>
    </row>
    <row r="52" spans="1:17" ht="18" customHeight="1">
      <c r="A52" s="15">
        <v>37</v>
      </c>
      <c r="B52" s="16">
        <f>注文書!B52</f>
        <v>0</v>
      </c>
      <c r="C52" s="16">
        <f>注文書!C52</f>
        <v>0</v>
      </c>
      <c r="D52" s="16">
        <f>注文書!D52</f>
        <v>0</v>
      </c>
      <c r="E52" s="16">
        <f>注文書!E52</f>
        <v>0</v>
      </c>
      <c r="F52" s="16">
        <f>注文書!F52</f>
        <v>0</v>
      </c>
      <c r="G52" s="16">
        <f>注文書!H52</f>
        <v>0</v>
      </c>
      <c r="H52" s="16">
        <f>注文書!I52</f>
        <v>0</v>
      </c>
      <c r="I52" s="30"/>
      <c r="J52" s="31"/>
      <c r="K52" s="71">
        <f>注文書!J52</f>
        <v>0</v>
      </c>
      <c r="L52" s="26"/>
      <c r="M52" s="26"/>
      <c r="N52" s="27" t="s">
        <v>52</v>
      </c>
      <c r="O52" s="28" t="s">
        <v>52</v>
      </c>
      <c r="P52" s="28" t="s">
        <v>52</v>
      </c>
      <c r="Q52" s="33"/>
    </row>
    <row r="53" spans="1:17" ht="18" customHeight="1">
      <c r="A53" s="15">
        <v>38</v>
      </c>
      <c r="B53" s="16">
        <f>注文書!B53</f>
        <v>0</v>
      </c>
      <c r="C53" s="16">
        <f>注文書!C53</f>
        <v>0</v>
      </c>
      <c r="D53" s="16">
        <f>注文書!D53</f>
        <v>0</v>
      </c>
      <c r="E53" s="16">
        <f>注文書!E53</f>
        <v>0</v>
      </c>
      <c r="F53" s="16">
        <f>注文書!F53</f>
        <v>0</v>
      </c>
      <c r="G53" s="16">
        <f>注文書!H53</f>
        <v>0</v>
      </c>
      <c r="H53" s="16">
        <f>注文書!I53</f>
        <v>0</v>
      </c>
      <c r="I53" s="30"/>
      <c r="J53" s="31"/>
      <c r="K53" s="71">
        <f>注文書!J53</f>
        <v>0</v>
      </c>
      <c r="L53" s="26"/>
      <c r="M53" s="26"/>
      <c r="N53" s="27" t="s">
        <v>52</v>
      </c>
      <c r="O53" s="28" t="s">
        <v>52</v>
      </c>
      <c r="P53" s="28" t="s">
        <v>52</v>
      </c>
      <c r="Q53" s="33"/>
    </row>
    <row r="54" spans="1:17" ht="18" customHeight="1">
      <c r="A54" s="15">
        <v>39</v>
      </c>
      <c r="B54" s="16">
        <f>注文書!B54</f>
        <v>0</v>
      </c>
      <c r="C54" s="16">
        <f>注文書!C54</f>
        <v>0</v>
      </c>
      <c r="D54" s="16">
        <f>注文書!D54</f>
        <v>0</v>
      </c>
      <c r="E54" s="16">
        <f>注文書!E54</f>
        <v>0</v>
      </c>
      <c r="F54" s="16">
        <f>注文書!F54</f>
        <v>0</v>
      </c>
      <c r="G54" s="16">
        <f>注文書!H54</f>
        <v>0</v>
      </c>
      <c r="H54" s="16">
        <f>注文書!I54</f>
        <v>0</v>
      </c>
      <c r="I54" s="30"/>
      <c r="J54" s="31"/>
      <c r="K54" s="71">
        <f>注文書!J54</f>
        <v>0</v>
      </c>
      <c r="L54" s="26"/>
      <c r="M54" s="26"/>
      <c r="N54" s="27" t="s">
        <v>52</v>
      </c>
      <c r="O54" s="28" t="s">
        <v>52</v>
      </c>
      <c r="P54" s="28" t="s">
        <v>52</v>
      </c>
      <c r="Q54" s="33"/>
    </row>
    <row r="55" spans="1:17" ht="18" customHeight="1">
      <c r="A55" s="15">
        <v>40</v>
      </c>
      <c r="B55" s="16">
        <f>注文書!B55</f>
        <v>0</v>
      </c>
      <c r="C55" s="16">
        <f>注文書!C55</f>
        <v>0</v>
      </c>
      <c r="D55" s="16">
        <f>注文書!D55</f>
        <v>0</v>
      </c>
      <c r="E55" s="16">
        <f>注文書!E55</f>
        <v>0</v>
      </c>
      <c r="F55" s="16">
        <f>注文書!F55</f>
        <v>0</v>
      </c>
      <c r="G55" s="16">
        <f>注文書!H55</f>
        <v>0</v>
      </c>
      <c r="H55" s="16">
        <f>注文書!I55</f>
        <v>0</v>
      </c>
      <c r="I55" s="30"/>
      <c r="J55" s="31"/>
      <c r="K55" s="71">
        <f>注文書!J55</f>
        <v>0</v>
      </c>
      <c r="L55" s="26"/>
      <c r="M55" s="26"/>
      <c r="N55" s="27" t="s">
        <v>52</v>
      </c>
      <c r="O55" s="28" t="s">
        <v>52</v>
      </c>
      <c r="P55" s="28" t="s">
        <v>52</v>
      </c>
      <c r="Q55" s="33"/>
    </row>
    <row r="56" spans="1:17" ht="18" customHeight="1">
      <c r="A56" s="15">
        <v>41</v>
      </c>
      <c r="B56" s="16">
        <f>注文書!B56</f>
        <v>0</v>
      </c>
      <c r="C56" s="16">
        <f>注文書!C56</f>
        <v>0</v>
      </c>
      <c r="D56" s="16">
        <f>注文書!D56</f>
        <v>0</v>
      </c>
      <c r="E56" s="16">
        <f>注文書!E56</f>
        <v>0</v>
      </c>
      <c r="F56" s="16">
        <f>注文書!F56</f>
        <v>0</v>
      </c>
      <c r="G56" s="16">
        <f>注文書!H56</f>
        <v>0</v>
      </c>
      <c r="H56" s="16">
        <f>注文書!I56</f>
        <v>0</v>
      </c>
      <c r="I56" s="30"/>
      <c r="J56" s="31"/>
      <c r="K56" s="71">
        <f>注文書!J56</f>
        <v>0</v>
      </c>
      <c r="L56" s="26"/>
      <c r="M56" s="26"/>
      <c r="N56" s="27" t="s">
        <v>52</v>
      </c>
      <c r="O56" s="28" t="s">
        <v>52</v>
      </c>
      <c r="P56" s="28" t="s">
        <v>52</v>
      </c>
      <c r="Q56" s="33"/>
    </row>
    <row r="57" spans="1:17" ht="18" customHeight="1">
      <c r="A57" s="15">
        <v>42</v>
      </c>
      <c r="B57" s="16">
        <f>注文書!B57</f>
        <v>0</v>
      </c>
      <c r="C57" s="16">
        <f>注文書!C57</f>
        <v>0</v>
      </c>
      <c r="D57" s="16">
        <f>注文書!D57</f>
        <v>0</v>
      </c>
      <c r="E57" s="16">
        <f>注文書!E57</f>
        <v>0</v>
      </c>
      <c r="F57" s="16">
        <f>注文書!F57</f>
        <v>0</v>
      </c>
      <c r="G57" s="16">
        <f>注文書!H57</f>
        <v>0</v>
      </c>
      <c r="H57" s="16">
        <f>注文書!I57</f>
        <v>0</v>
      </c>
      <c r="I57" s="30"/>
      <c r="J57" s="31"/>
      <c r="K57" s="71">
        <f>注文書!J57</f>
        <v>0</v>
      </c>
      <c r="L57" s="26"/>
      <c r="M57" s="26"/>
      <c r="N57" s="27" t="s">
        <v>52</v>
      </c>
      <c r="O57" s="28" t="s">
        <v>52</v>
      </c>
      <c r="P57" s="28" t="s">
        <v>52</v>
      </c>
      <c r="Q57" s="33"/>
    </row>
    <row r="58" spans="1:17" ht="18" customHeight="1">
      <c r="A58" s="15">
        <v>43</v>
      </c>
      <c r="B58" s="16">
        <f>注文書!B58</f>
        <v>0</v>
      </c>
      <c r="C58" s="16">
        <f>注文書!C58</f>
        <v>0</v>
      </c>
      <c r="D58" s="16">
        <f>注文書!D58</f>
        <v>0</v>
      </c>
      <c r="E58" s="16">
        <f>注文書!E58</f>
        <v>0</v>
      </c>
      <c r="F58" s="16">
        <f>注文書!F58</f>
        <v>0</v>
      </c>
      <c r="G58" s="16">
        <f>注文書!H58</f>
        <v>0</v>
      </c>
      <c r="H58" s="16">
        <f>注文書!I58</f>
        <v>0</v>
      </c>
      <c r="I58" s="30"/>
      <c r="J58" s="31"/>
      <c r="K58" s="71">
        <f>注文書!J58</f>
        <v>0</v>
      </c>
      <c r="L58" s="26"/>
      <c r="M58" s="26"/>
      <c r="N58" s="27" t="s">
        <v>52</v>
      </c>
      <c r="O58" s="28" t="s">
        <v>52</v>
      </c>
      <c r="P58" s="28" t="s">
        <v>52</v>
      </c>
      <c r="Q58" s="33"/>
    </row>
    <row r="59" spans="1:17" ht="18" customHeight="1">
      <c r="A59" s="15">
        <v>44</v>
      </c>
      <c r="B59" s="16">
        <f>注文書!B59</f>
        <v>0</v>
      </c>
      <c r="C59" s="16">
        <f>注文書!C59</f>
        <v>0</v>
      </c>
      <c r="D59" s="16">
        <f>注文書!D59</f>
        <v>0</v>
      </c>
      <c r="E59" s="16">
        <f>注文書!E59</f>
        <v>0</v>
      </c>
      <c r="F59" s="16">
        <f>注文書!F59</f>
        <v>0</v>
      </c>
      <c r="G59" s="16">
        <f>注文書!H59</f>
        <v>0</v>
      </c>
      <c r="H59" s="16">
        <f>注文書!I59</f>
        <v>0</v>
      </c>
      <c r="I59" s="30"/>
      <c r="J59" s="31"/>
      <c r="K59" s="71">
        <f>注文書!J59</f>
        <v>0</v>
      </c>
      <c r="L59" s="26"/>
      <c r="M59" s="26"/>
      <c r="N59" s="27" t="s">
        <v>52</v>
      </c>
      <c r="O59" s="28" t="s">
        <v>52</v>
      </c>
      <c r="P59" s="28" t="s">
        <v>52</v>
      </c>
      <c r="Q59" s="33"/>
    </row>
    <row r="60" spans="1:17" ht="18" customHeight="1">
      <c r="A60" s="15">
        <v>45</v>
      </c>
      <c r="B60" s="16">
        <f>注文書!B60</f>
        <v>0</v>
      </c>
      <c r="C60" s="16">
        <f>注文書!C60</f>
        <v>0</v>
      </c>
      <c r="D60" s="16">
        <f>注文書!D60</f>
        <v>0</v>
      </c>
      <c r="E60" s="16">
        <f>注文書!E60</f>
        <v>0</v>
      </c>
      <c r="F60" s="16">
        <f>注文書!F60</f>
        <v>0</v>
      </c>
      <c r="G60" s="16">
        <f>注文書!H60</f>
        <v>0</v>
      </c>
      <c r="H60" s="16">
        <f>注文書!I60</f>
        <v>0</v>
      </c>
      <c r="I60" s="30"/>
      <c r="J60" s="31"/>
      <c r="K60" s="71">
        <f>注文書!J60</f>
        <v>0</v>
      </c>
      <c r="L60" s="26"/>
      <c r="M60" s="26"/>
      <c r="N60" s="27" t="s">
        <v>52</v>
      </c>
      <c r="O60" s="28" t="s">
        <v>52</v>
      </c>
      <c r="P60" s="28" t="s">
        <v>52</v>
      </c>
      <c r="Q60" s="33"/>
    </row>
    <row r="61" spans="1:17" ht="18" customHeight="1">
      <c r="A61" s="15">
        <v>46</v>
      </c>
      <c r="B61" s="16">
        <f>注文書!B61</f>
        <v>0</v>
      </c>
      <c r="C61" s="16">
        <f>注文書!C61</f>
        <v>0</v>
      </c>
      <c r="D61" s="16">
        <f>注文書!D61</f>
        <v>0</v>
      </c>
      <c r="E61" s="16">
        <f>注文書!E61</f>
        <v>0</v>
      </c>
      <c r="F61" s="16">
        <f>注文書!F61</f>
        <v>0</v>
      </c>
      <c r="G61" s="16">
        <f>注文書!H61</f>
        <v>0</v>
      </c>
      <c r="H61" s="16">
        <f>注文書!I61</f>
        <v>0</v>
      </c>
      <c r="I61" s="30"/>
      <c r="J61" s="31"/>
      <c r="K61" s="71">
        <f>注文書!J61</f>
        <v>0</v>
      </c>
      <c r="L61" s="26"/>
      <c r="M61" s="26"/>
      <c r="N61" s="27" t="s">
        <v>52</v>
      </c>
      <c r="O61" s="28" t="s">
        <v>52</v>
      </c>
      <c r="P61" s="28" t="s">
        <v>52</v>
      </c>
      <c r="Q61" s="33"/>
    </row>
    <row r="62" spans="1:17" ht="18" customHeight="1">
      <c r="A62" s="15">
        <v>47</v>
      </c>
      <c r="B62" s="16">
        <f>注文書!B62</f>
        <v>0</v>
      </c>
      <c r="C62" s="16">
        <f>注文書!C62</f>
        <v>0</v>
      </c>
      <c r="D62" s="16">
        <f>注文書!D62</f>
        <v>0</v>
      </c>
      <c r="E62" s="16">
        <f>注文書!E62</f>
        <v>0</v>
      </c>
      <c r="F62" s="16">
        <f>注文書!F62</f>
        <v>0</v>
      </c>
      <c r="G62" s="16">
        <f>注文書!H62</f>
        <v>0</v>
      </c>
      <c r="H62" s="16">
        <f>注文書!I62</f>
        <v>0</v>
      </c>
      <c r="I62" s="30"/>
      <c r="J62" s="31"/>
      <c r="K62" s="71">
        <f>注文書!J62</f>
        <v>0</v>
      </c>
      <c r="L62" s="26"/>
      <c r="M62" s="26"/>
      <c r="N62" s="27" t="s">
        <v>52</v>
      </c>
      <c r="O62" s="28" t="s">
        <v>52</v>
      </c>
      <c r="P62" s="28" t="s">
        <v>52</v>
      </c>
      <c r="Q62" s="33"/>
    </row>
    <row r="63" spans="1:17" ht="18" customHeight="1">
      <c r="A63" s="15">
        <v>48</v>
      </c>
      <c r="B63" s="16">
        <f>注文書!B63</f>
        <v>0</v>
      </c>
      <c r="C63" s="16">
        <f>注文書!C63</f>
        <v>0</v>
      </c>
      <c r="D63" s="16">
        <f>注文書!D63</f>
        <v>0</v>
      </c>
      <c r="E63" s="16">
        <f>注文書!E63</f>
        <v>0</v>
      </c>
      <c r="F63" s="16">
        <f>注文書!F63</f>
        <v>0</v>
      </c>
      <c r="G63" s="16">
        <f>注文書!H63</f>
        <v>0</v>
      </c>
      <c r="H63" s="16">
        <f>注文書!I63</f>
        <v>0</v>
      </c>
      <c r="I63" s="30"/>
      <c r="J63" s="31"/>
      <c r="K63" s="71">
        <f>注文書!J63</f>
        <v>0</v>
      </c>
      <c r="L63" s="26"/>
      <c r="M63" s="26"/>
      <c r="N63" s="27" t="s">
        <v>52</v>
      </c>
      <c r="O63" s="28" t="s">
        <v>52</v>
      </c>
      <c r="P63" s="28" t="s">
        <v>52</v>
      </c>
      <c r="Q63" s="33"/>
    </row>
    <row r="64" spans="1:17" ht="18" customHeight="1">
      <c r="A64" s="15">
        <v>49</v>
      </c>
      <c r="B64" s="16">
        <f>注文書!B64</f>
        <v>0</v>
      </c>
      <c r="C64" s="16">
        <f>注文書!C64</f>
        <v>0</v>
      </c>
      <c r="D64" s="16">
        <f>注文書!D64</f>
        <v>0</v>
      </c>
      <c r="E64" s="16">
        <f>注文書!E64</f>
        <v>0</v>
      </c>
      <c r="F64" s="16">
        <f>注文書!F64</f>
        <v>0</v>
      </c>
      <c r="G64" s="16">
        <f>注文書!H64</f>
        <v>0</v>
      </c>
      <c r="H64" s="16">
        <f>注文書!I64</f>
        <v>0</v>
      </c>
      <c r="I64" s="30"/>
      <c r="J64" s="31"/>
      <c r="K64" s="71">
        <f>注文書!J64</f>
        <v>0</v>
      </c>
      <c r="L64" s="26"/>
      <c r="M64" s="26"/>
      <c r="N64" s="27" t="s">
        <v>52</v>
      </c>
      <c r="O64" s="28" t="s">
        <v>52</v>
      </c>
      <c r="P64" s="28" t="s">
        <v>52</v>
      </c>
      <c r="Q64" s="33"/>
    </row>
    <row r="65" spans="1:17" ht="18" customHeight="1">
      <c r="A65" s="15">
        <v>50</v>
      </c>
      <c r="B65" s="16">
        <f>注文書!B65</f>
        <v>0</v>
      </c>
      <c r="C65" s="16">
        <f>注文書!C65</f>
        <v>0</v>
      </c>
      <c r="D65" s="16">
        <f>注文書!D65</f>
        <v>0</v>
      </c>
      <c r="E65" s="16">
        <f>注文書!E65</f>
        <v>0</v>
      </c>
      <c r="F65" s="16">
        <f>注文書!F65</f>
        <v>0</v>
      </c>
      <c r="G65" s="16">
        <f>注文書!H65</f>
        <v>0</v>
      </c>
      <c r="H65" s="16">
        <f>注文書!I65</f>
        <v>0</v>
      </c>
      <c r="I65" s="30"/>
      <c r="J65" s="31"/>
      <c r="K65" s="71">
        <f>注文書!J65</f>
        <v>0</v>
      </c>
      <c r="L65" s="26"/>
      <c r="M65" s="26"/>
      <c r="N65" s="27" t="s">
        <v>52</v>
      </c>
      <c r="O65" s="28" t="s">
        <v>52</v>
      </c>
      <c r="P65" s="28" t="s">
        <v>52</v>
      </c>
      <c r="Q65" s="33"/>
    </row>
    <row r="66" spans="1:17">
      <c r="A66" s="34"/>
      <c r="B66" s="35"/>
      <c r="C66" s="35"/>
      <c r="D66" s="35"/>
      <c r="E66" s="35"/>
      <c r="F66" s="87">
        <f>H66*L72</f>
        <v>0</v>
      </c>
      <c r="G66" s="36" t="s">
        <v>32</v>
      </c>
      <c r="H66" s="63">
        <f>SUM(H16:H65)</f>
        <v>0</v>
      </c>
      <c r="I66" s="63">
        <f>SUM(I16:I65)</f>
        <v>0</v>
      </c>
      <c r="J66" s="31"/>
      <c r="K66" s="43"/>
      <c r="L66" s="26"/>
      <c r="M66" s="26"/>
      <c r="N66" s="27" t="s">
        <v>52</v>
      </c>
      <c r="O66" s="28" t="s">
        <v>52</v>
      </c>
      <c r="P66" s="28" t="s">
        <v>52</v>
      </c>
      <c r="Q66" s="33"/>
    </row>
    <row r="67" spans="1:17">
      <c r="B67" s="37" t="s">
        <v>53</v>
      </c>
      <c r="G67" s="38" t="s">
        <v>54</v>
      </c>
      <c r="H67" s="63">
        <f>I66</f>
        <v>0</v>
      </c>
      <c r="I67" s="86"/>
    </row>
    <row r="68" spans="1:17">
      <c r="B68" s="39" t="s">
        <v>55</v>
      </c>
      <c r="C68" s="40" t="s">
        <v>56</v>
      </c>
      <c r="G68" s="41" t="s">
        <v>57</v>
      </c>
      <c r="H68" s="25">
        <v>0</v>
      </c>
      <c r="K68" s="44" t="s">
        <v>58</v>
      </c>
      <c r="L68" s="28"/>
      <c r="N68" s="45" t="s">
        <v>59</v>
      </c>
      <c r="O68" s="45" t="s">
        <v>60</v>
      </c>
      <c r="P68" s="45" t="s">
        <v>61</v>
      </c>
      <c r="Q68" s="53"/>
    </row>
    <row r="69" spans="1:17">
      <c r="B69" s="39" t="s">
        <v>62</v>
      </c>
      <c r="C69" s="40"/>
      <c r="E69" s="89" t="s">
        <v>104</v>
      </c>
      <c r="F69" s="25"/>
      <c r="G69" s="41" t="s">
        <v>63</v>
      </c>
      <c r="H69" s="25">
        <v>0</v>
      </c>
      <c r="K69" s="44" t="s">
        <v>64</v>
      </c>
      <c r="L69" s="28" t="s">
        <v>65</v>
      </c>
      <c r="M69" s="12"/>
      <c r="N69" s="98"/>
      <c r="O69" s="98"/>
      <c r="P69" s="98"/>
    </row>
    <row r="70" spans="1:17">
      <c r="F70" s="90">
        <v>1</v>
      </c>
      <c r="G70" s="41" t="s">
        <v>66</v>
      </c>
      <c r="H70" s="63">
        <f>H66+H67-H69</f>
        <v>0</v>
      </c>
      <c r="K70" s="37" t="s">
        <v>67</v>
      </c>
      <c r="M70" s="46"/>
      <c r="N70" s="98"/>
      <c r="O70" s="98"/>
      <c r="P70" s="98"/>
    </row>
    <row r="71" spans="1:17">
      <c r="B71" s="42" t="s">
        <v>68</v>
      </c>
      <c r="C71" s="42"/>
      <c r="G71" s="41"/>
      <c r="H71" s="41"/>
    </row>
    <row r="72" spans="1:17">
      <c r="B72" s="42" t="s">
        <v>69</v>
      </c>
      <c r="C72" s="42"/>
      <c r="G72" s="79" t="s">
        <v>70</v>
      </c>
      <c r="H72" s="80">
        <f>H70*L72</f>
        <v>0</v>
      </c>
      <c r="K72" s="44" t="s">
        <v>71</v>
      </c>
      <c r="L72" s="66">
        <v>20</v>
      </c>
      <c r="M72" s="2"/>
      <c r="N72" s="45" t="s">
        <v>72</v>
      </c>
    </row>
    <row r="73" spans="1:17">
      <c r="B73" s="42" t="s">
        <v>73</v>
      </c>
      <c r="C73" s="42"/>
      <c r="G73" s="79" t="s">
        <v>74</v>
      </c>
      <c r="H73" s="82">
        <f>IF(L87="はい",200,IF(H66=0,0,IF(L76="プレミアムプラン",0,IF(OR(L76="通常プラン",L91="希望する"),IF(F66&lt;11000,L79, F66*L77),IF(F66&lt;11000,L80,F66*L78)))))*F70</f>
        <v>0</v>
      </c>
      <c r="K73" s="44" t="s">
        <v>84</v>
      </c>
      <c r="L73" s="65">
        <v>0</v>
      </c>
      <c r="M73" s="47"/>
      <c r="N73" s="96"/>
    </row>
    <row r="74" spans="1:17">
      <c r="B74" s="42"/>
      <c r="C74" s="42"/>
      <c r="G74" s="84" t="s">
        <v>96</v>
      </c>
      <c r="H74" s="82">
        <f>IF(OR(L88="はい",L88="非予約品と混在"),0,IF(L76="プレミアムプラン",0,IF(L90="希望する",500,0)))</f>
        <v>0</v>
      </c>
      <c r="K74" s="48"/>
      <c r="L74" s="49"/>
      <c r="M74" s="47"/>
      <c r="N74" s="97"/>
    </row>
    <row r="75" spans="1:17">
      <c r="B75" s="42" t="s">
        <v>76</v>
      </c>
      <c r="C75" s="42"/>
      <c r="G75" s="81" t="s">
        <v>97</v>
      </c>
      <c r="H75" s="85">
        <f>IF(OR(L88="はい",L88="非予約品と混在"),500,0)</f>
        <v>0</v>
      </c>
      <c r="M75" s="47"/>
      <c r="N75" s="50"/>
    </row>
    <row r="76" spans="1:17">
      <c r="G76" s="81" t="s">
        <v>91</v>
      </c>
      <c r="H76" s="80">
        <f>IF(L84="希望する",500,0)</f>
        <v>0</v>
      </c>
      <c r="K76" s="44" t="s">
        <v>79</v>
      </c>
      <c r="L76" s="28" t="s">
        <v>80</v>
      </c>
    </row>
    <row r="77" spans="1:17">
      <c r="G77" s="79" t="s">
        <v>92</v>
      </c>
      <c r="H77" s="80">
        <f>IF(L85="希望する",200,0)</f>
        <v>0</v>
      </c>
      <c r="K77" s="72" t="s">
        <v>98</v>
      </c>
      <c r="L77" s="73">
        <v>0.15</v>
      </c>
    </row>
    <row r="78" spans="1:17">
      <c r="G78" s="84" t="s">
        <v>106</v>
      </c>
      <c r="H78" s="80">
        <v>0</v>
      </c>
      <c r="K78" s="72" t="s">
        <v>99</v>
      </c>
      <c r="L78" s="73">
        <v>0.05</v>
      </c>
    </row>
    <row r="79" spans="1:17">
      <c r="G79" s="79" t="s">
        <v>75</v>
      </c>
      <c r="H79" s="80">
        <f>(H73+H74+H75+H76+H77+H78)*0.1</f>
        <v>0</v>
      </c>
      <c r="K79" s="72" t="s">
        <v>100</v>
      </c>
      <c r="L79" s="74">
        <v>1580</v>
      </c>
    </row>
    <row r="80" spans="1:17">
      <c r="G80" s="79" t="s">
        <v>77</v>
      </c>
      <c r="H80" s="80">
        <f>IF((H72+H73+H74+H75+H76+H77+H78+H79)=0,0,IF(C11="銀行振込",0,IF(H69=ROUND(H66+H67+(H73+H74+H75+H76+H77+H78+H79)/L72,2),0,(H72+H73+H74+H75+H76+H77+H78+H79)*L73+40)))</f>
        <v>0</v>
      </c>
      <c r="K80" s="72" t="s">
        <v>101</v>
      </c>
      <c r="L80" s="74">
        <v>500</v>
      </c>
    </row>
    <row r="81" spans="7:13">
      <c r="G81" s="79" t="s">
        <v>78</v>
      </c>
      <c r="H81" s="80">
        <v>0</v>
      </c>
    </row>
    <row r="82" spans="7:13">
      <c r="G82" s="79" t="s">
        <v>32</v>
      </c>
      <c r="H82" s="80">
        <f>IF(ROUND(SUM(H72:H81),0)=0,0,SUM(H72:H81))</f>
        <v>0</v>
      </c>
      <c r="K82" s="51" t="s">
        <v>81</v>
      </c>
      <c r="L82" s="64" t="s">
        <v>82</v>
      </c>
    </row>
    <row r="83" spans="7:13">
      <c r="K83" s="52" t="s">
        <v>83</v>
      </c>
      <c r="L83" s="64" t="s">
        <v>82</v>
      </c>
    </row>
    <row r="84" spans="7:13">
      <c r="K84" s="77" t="s">
        <v>89</v>
      </c>
      <c r="L84" s="75" t="s">
        <v>82</v>
      </c>
    </row>
    <row r="85" spans="7:13">
      <c r="K85" s="78" t="s">
        <v>90</v>
      </c>
      <c r="L85" s="64" t="s">
        <v>82</v>
      </c>
    </row>
    <row r="87" spans="7:13">
      <c r="K87" s="52" t="s">
        <v>85</v>
      </c>
      <c r="L87" s="75" t="s">
        <v>86</v>
      </c>
    </row>
    <row r="88" spans="7:13">
      <c r="K88" s="52" t="s">
        <v>88</v>
      </c>
      <c r="L88" s="83" t="s">
        <v>86</v>
      </c>
    </row>
    <row r="89" spans="7:13">
      <c r="K89" s="52" t="s">
        <v>93</v>
      </c>
      <c r="L89" s="83" t="s">
        <v>94</v>
      </c>
    </row>
    <row r="90" spans="7:13">
      <c r="K90" s="52" t="s">
        <v>95</v>
      </c>
      <c r="L90" s="64" t="s">
        <v>82</v>
      </c>
    </row>
    <row r="91" spans="7:13">
      <c r="K91" s="52" t="s">
        <v>102</v>
      </c>
      <c r="L91" s="64" t="s">
        <v>82</v>
      </c>
      <c r="M91" s="88"/>
    </row>
    <row r="92" spans="7:13">
      <c r="K92" s="52" t="s">
        <v>103</v>
      </c>
      <c r="L92" s="64" t="s">
        <v>82</v>
      </c>
    </row>
  </sheetData>
  <sheetProtection algorithmName="SHA-512" hashValue="M69AI02imOApKTDf3HHeoeXFeA7xQNWcmaJJ/tS/IDOcaD2k38y9Fj5n/PgY6T2cokjMPGlRlYIYpcSsajzLqQ==" saltValue="xUU2SxrlZxxIciWFIXX4yg==" spinCount="100000" sheet="1" formatCells="0" formatColumns="0" formatRows="0" insertColumns="0" insertRows="0" insertHyperlinks="0" deleteRows="0" autoFilter="0" pivotTables="0"/>
  <mergeCells count="6">
    <mergeCell ref="N73:N74"/>
    <mergeCell ref="P69:P70"/>
    <mergeCell ref="N69:N70"/>
    <mergeCell ref="O69:O70"/>
    <mergeCell ref="H1:J1"/>
    <mergeCell ref="H2:J2"/>
  </mergeCells>
  <phoneticPr fontId="13"/>
  <dataValidations disablePrompts="1" count="9">
    <dataValidation type="list" allowBlank="1" showInputMessage="1" showErrorMessage="1" sqref="C11" xr:uid="{00000000-0002-0000-0100-000000000000}">
      <formula1>"銀行振込,クレジットカード（Paypal）"</formula1>
    </dataValidation>
    <dataValidation type="list" allowBlank="1" showInputMessage="1" showErrorMessage="1" sqref="C13" xr:uid="{00000000-0002-0000-0100-000001000000}">
      <formula1>"個人輸入(ヤマト運輸・佐川急便),個人輸入(EMS),商業輸入,船便,特殊船便,混載便,電池航空便,eパケット"</formula1>
    </dataValidation>
    <dataValidation type="list" showInputMessage="1" showErrorMessage="1" sqref="M72 L76" xr:uid="{00000000-0002-0000-0100-000002000000}">
      <formula1>"利用しない,プレミアムプラン,通常プラン"</formula1>
    </dataValidation>
    <dataValidation type="list" allowBlank="1" showInputMessage="1" showErrorMessage="1" sqref="J74:J76" xr:uid="{00000000-0002-0000-0100-000003000000}">
      <formula1>"0,0.09,0.15"</formula1>
    </dataValidation>
    <dataValidation type="list" allowBlank="1" showInputMessage="1" showErrorMessage="1" sqref="L82:L85 L90:L91" xr:uid="{00000000-0002-0000-0100-000004000000}">
      <formula1>"希望しない,希望する"</formula1>
    </dataValidation>
    <dataValidation type="list" allowBlank="1" showInputMessage="1" showErrorMessage="1" sqref="N16:P66" xr:uid="{00000000-0002-0000-0100-000005000000}">
      <formula1>"□,■"</formula1>
    </dataValidation>
    <dataValidation type="list" allowBlank="1" showInputMessage="1" showErrorMessage="1" sqref="L87" xr:uid="{00000000-0002-0000-0100-000006000000}">
      <formula1>"はい,いいえ"</formula1>
    </dataValidation>
    <dataValidation type="list" allowBlank="1" showInputMessage="1" showErrorMessage="1" sqref="L89" xr:uid="{5576D42F-C869-485F-8B30-5EF9CE59FB47}">
      <formula1>"簡易検品,しっかり検品"</formula1>
    </dataValidation>
    <dataValidation type="list" allowBlank="1" showInputMessage="1" showErrorMessage="1" sqref="L88" xr:uid="{C5BE0385-ABFD-4E01-BD47-E25C1DF10F3F}">
      <formula1>"はい,いいえ,非予約品と混在"</formula1>
    </dataValidation>
  </dataValidations>
  <pageMargins left="0.69791666666666696" right="0.69791666666666696" top="0.359027777777778" bottom="0.75" header="0.3" footer="0.3"/>
  <pageSetup paperSize="9" orientation="portrait" r:id="rId1"/>
  <headerFooter alignWithMargins="0"/>
  <rowBreaks count="1" manualBreakCount="1">
    <brk id="78" max="16383" man="1"/>
  </rowBreaks>
  <colBreaks count="1" manualBreakCount="1">
    <brk id="13" max="1048575" man="1"/>
  </col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注文書</vt:lpstr>
      <vt:lpstr>請求書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康晴</dc:creator>
  <cp:lastModifiedBy>Guoyuan Zhao</cp:lastModifiedBy>
  <dcterms:created xsi:type="dcterms:W3CDTF">2014-02-26T11:14:00Z</dcterms:created>
  <dcterms:modified xsi:type="dcterms:W3CDTF">2026-04-16T15:19:19Z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